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GGC.SCOT.NHS.UK\GGCData\FolderRedirects\GRI6\NEILCO0799\My Documents\2023 24\Assurance Information System\"/>
    </mc:Choice>
  </mc:AlternateContent>
  <bookViews>
    <workbookView xWindow="0" yWindow="0" windowWidth="19200" windowHeight="6735"/>
  </bookViews>
  <sheets>
    <sheet name="Key" sheetId="2" r:id="rId1"/>
    <sheet name="Operational Priorities (23-24)" sheetId="11" r:id="rId2"/>
    <sheet name="Op Actions (23-24)" sheetId="12" state="hidden" r:id="rId3"/>
    <sheet name="Corporate Objectives" sheetId="7" r:id="rId4"/>
    <sheet name=" Operational Targets (23-24)" sheetId="6" r:id="rId5"/>
    <sheet name="Better Health PIs " sheetId="1" r:id="rId6"/>
    <sheet name="Better Care PIs" sheetId="3" r:id="rId7"/>
    <sheet name="Better Value PIs" sheetId="4" r:id="rId8"/>
    <sheet name=" Better Workplace PIs" sheetId="5" r:id="rId9"/>
    <sheet name="Strategy Updates" sheetId="10" r:id="rId10"/>
  </sheets>
  <definedNames>
    <definedName name="_xlnm.Print_Area" localSheetId="8">' Better Workplace PIs'!$A$1:$O$33</definedName>
    <definedName name="_xlnm.Print_Area" localSheetId="4">' Operational Targets (23-24)'!$A$2:$N$80</definedName>
    <definedName name="_xlnm.Print_Area" localSheetId="1">'Operational Priorities (23-24)'!$A$1:$K$59</definedName>
    <definedName name="_xlnm.Print_Titles" localSheetId="2">'Op Actions (23-24)'!$1:$4</definedName>
    <definedName name="_xlnm.Print_Titles" localSheetId="1">'Operational Priorities (23-24)'!$1:$4</definedName>
  </definedNames>
  <calcPr calcId="152511"/>
</workbook>
</file>

<file path=xl/calcChain.xml><?xml version="1.0" encoding="utf-8"?>
<calcChain xmlns="http://schemas.openxmlformats.org/spreadsheetml/2006/main">
  <c r="A68" i="6" l="1"/>
  <c r="A61" i="6"/>
  <c r="A62" i="6" s="1"/>
  <c r="A63" i="6" s="1"/>
  <c r="A64" i="6" s="1"/>
  <c r="A65" i="6" s="1"/>
  <c r="A66" i="6" s="1"/>
  <c r="A60" i="6"/>
  <c r="A59" i="6"/>
  <c r="A58" i="6"/>
  <c r="A35" i="6"/>
  <c r="A36" i="6" s="1"/>
  <c r="A37" i="6" s="1"/>
  <c r="A38" i="6" s="1"/>
  <c r="A39" i="6" s="1"/>
  <c r="A40" i="6" s="1"/>
  <c r="A41" i="6" s="1"/>
  <c r="A42" i="6" s="1"/>
  <c r="A43" i="6" s="1"/>
  <c r="A44" i="6" s="1"/>
  <c r="A45" i="6" s="1"/>
  <c r="A46" i="6" s="1"/>
  <c r="A47" i="6" s="1"/>
  <c r="A34" i="6"/>
  <c r="A27" i="3" l="1"/>
  <c r="A28" i="3" s="1"/>
  <c r="A29" i="3" s="1"/>
  <c r="A30" i="3" s="1"/>
  <c r="A31" i="3" s="1"/>
  <c r="A32" i="3" s="1"/>
  <c r="A33" i="3" s="1"/>
  <c r="A34" i="3" s="1"/>
  <c r="A35" i="3" s="1"/>
  <c r="A36" i="3" s="1"/>
  <c r="A37" i="3" s="1"/>
  <c r="A38" i="3" s="1"/>
  <c r="A26" i="3"/>
  <c r="A25" i="3"/>
  <c r="K19" i="7"/>
  <c r="K53" i="11"/>
  <c r="K49" i="11"/>
  <c r="K29" i="11"/>
  <c r="K21" i="11"/>
  <c r="K6" i="11"/>
  <c r="K59" i="11" s="1"/>
  <c r="K26" i="7"/>
  <c r="K12" i="7"/>
  <c r="K5" i="7"/>
  <c r="A29" i="5"/>
  <c r="A30" i="5" s="1"/>
  <c r="K34" i="7" l="1"/>
  <c r="G3" i="12"/>
  <c r="G3" i="7" s="1"/>
  <c r="G3" i="6" s="1"/>
  <c r="G3" i="1" s="1"/>
  <c r="G3" i="3" s="1"/>
  <c r="G3" i="4" s="1"/>
  <c r="G3" i="5" s="1"/>
  <c r="G3" i="11"/>
  <c r="F60" i="10" l="1"/>
  <c r="N59" i="11" l="1"/>
  <c r="O59" i="11"/>
  <c r="M59" i="11"/>
</calcChain>
</file>

<file path=xl/sharedStrings.xml><?xml version="1.0" encoding="utf-8"?>
<sst xmlns="http://schemas.openxmlformats.org/spreadsheetml/2006/main" count="2124" uniqueCount="681">
  <si>
    <t xml:space="preserve">NHS Greater Glasgow &amp; Clyde </t>
  </si>
  <si>
    <t xml:space="preserve">Ref </t>
  </si>
  <si>
    <t>A1</t>
  </si>
  <si>
    <t>A2</t>
  </si>
  <si>
    <t>A3</t>
  </si>
  <si>
    <t>A4</t>
  </si>
  <si>
    <t>Better Health</t>
  </si>
  <si>
    <t>Better Care</t>
  </si>
  <si>
    <t xml:space="preserve">Better Value </t>
  </si>
  <si>
    <t xml:space="preserve">Better Workplace </t>
  </si>
  <si>
    <t>Frequency</t>
  </si>
  <si>
    <t>Format</t>
  </si>
  <si>
    <t>Period</t>
  </si>
  <si>
    <t>Benchmark</t>
  </si>
  <si>
    <t>Trajectory</t>
  </si>
  <si>
    <t>Forecast</t>
  </si>
  <si>
    <t>History</t>
  </si>
  <si>
    <t>Committee</t>
  </si>
  <si>
    <t>Key:</t>
  </si>
  <si>
    <t>NHSB</t>
  </si>
  <si>
    <t>NHS Board</t>
  </si>
  <si>
    <t>Improving the health and wellbeing of the population</t>
  </si>
  <si>
    <t>Reports</t>
  </si>
  <si>
    <t>Improving individual experience of care</t>
  </si>
  <si>
    <t>Reducing the cost of delivering healthcare</t>
  </si>
  <si>
    <t>Creating a great place to work</t>
  </si>
  <si>
    <t>ASC</t>
  </si>
  <si>
    <t>ARC</t>
  </si>
  <si>
    <t>CCGC</t>
  </si>
  <si>
    <t>SGC</t>
  </si>
  <si>
    <t>Acute Services Committee</t>
  </si>
  <si>
    <t>Audit &amp; Risk Committee</t>
  </si>
  <si>
    <t>Clinical &amp; Care Governance Committee</t>
  </si>
  <si>
    <t>Finance Planning &amp; Performance Committee</t>
  </si>
  <si>
    <t>Staff Governance Committee</t>
  </si>
  <si>
    <t>Q</t>
  </si>
  <si>
    <t>Annually</t>
  </si>
  <si>
    <t>CC</t>
  </si>
  <si>
    <t>RAG</t>
  </si>
  <si>
    <t>PC</t>
  </si>
  <si>
    <t>FPC</t>
  </si>
  <si>
    <t>WSV</t>
  </si>
  <si>
    <t>Control Chart</t>
  </si>
  <si>
    <t>Red Amber Green Chart</t>
  </si>
  <si>
    <t>P</t>
  </si>
  <si>
    <t>LC</t>
  </si>
  <si>
    <t>Line Chart</t>
  </si>
  <si>
    <t>Percentage</t>
  </si>
  <si>
    <t>Pareto</t>
  </si>
  <si>
    <t>Funnel Plot Chart</t>
  </si>
  <si>
    <t>Whole System View</t>
  </si>
  <si>
    <t>D</t>
  </si>
  <si>
    <t>W</t>
  </si>
  <si>
    <t>M</t>
  </si>
  <si>
    <t>FW</t>
  </si>
  <si>
    <t>Day</t>
  </si>
  <si>
    <t>Week</t>
  </si>
  <si>
    <t>Four Weeks</t>
  </si>
  <si>
    <t>Month</t>
  </si>
  <si>
    <t>Quarter</t>
  </si>
  <si>
    <t>Y</t>
  </si>
  <si>
    <t>Year</t>
  </si>
  <si>
    <t>PP</t>
  </si>
  <si>
    <t>Previous three periods</t>
  </si>
  <si>
    <t>Previous twelve periods</t>
  </si>
  <si>
    <t>PFY</t>
  </si>
  <si>
    <t>Previous financial year</t>
  </si>
  <si>
    <t>Previous three financial years</t>
  </si>
  <si>
    <t>Previous two financial years</t>
  </si>
  <si>
    <t>NHSS</t>
  </si>
  <si>
    <t>NHS Scotland</t>
  </si>
  <si>
    <t>NHSUK</t>
  </si>
  <si>
    <t>NHS UK</t>
  </si>
  <si>
    <t>Assurance Information Framework 2023/24</t>
  </si>
  <si>
    <t>Operational Targets</t>
  </si>
  <si>
    <t>Values</t>
  </si>
  <si>
    <t xml:space="preserve">Performance Indicators </t>
  </si>
  <si>
    <t>Performance Indicators</t>
  </si>
  <si>
    <t>Data</t>
  </si>
  <si>
    <t>Corporate</t>
  </si>
  <si>
    <t>Objective</t>
  </si>
  <si>
    <t xml:space="preserve">Corporate </t>
  </si>
  <si>
    <t>√</t>
  </si>
  <si>
    <t>SC</t>
  </si>
  <si>
    <t>Scrutiny</t>
  </si>
  <si>
    <t>P+D / CC</t>
  </si>
  <si>
    <t>D / CC</t>
  </si>
  <si>
    <t>Patients treated within 31 days of decision to treat cancer</t>
  </si>
  <si>
    <t>Patients treated within 62 days of an urgent referral with a suspicion of cancer</t>
  </si>
  <si>
    <t>Bed days lost due to delayed discharge</t>
  </si>
  <si>
    <t>TBC</t>
  </si>
  <si>
    <t>Patients treated within 18 weeks of a referral for psychological therapies</t>
  </si>
  <si>
    <t xml:space="preserve">Patients treated within 18 weeks of a referral for CAMH Services </t>
  </si>
  <si>
    <t>Scheduled Care</t>
  </si>
  <si>
    <t>Urgent Care</t>
  </si>
  <si>
    <t xml:space="preserve">Patients treated by GP Out of Hours Service </t>
  </si>
  <si>
    <t>Primary Care</t>
  </si>
  <si>
    <t>Children's Health</t>
  </si>
  <si>
    <t xml:space="preserve">Children requiring general anaesthetic for dental treatment </t>
  </si>
  <si>
    <t>Type Two Diabetes</t>
  </si>
  <si>
    <t>Drug Related Death and Harm</t>
  </si>
  <si>
    <t>Children registered with a NHS dentist</t>
  </si>
  <si>
    <t>SAB rates</t>
  </si>
  <si>
    <t>CDI rates</t>
  </si>
  <si>
    <t>ECB rates</t>
  </si>
  <si>
    <t>Better Value</t>
  </si>
  <si>
    <t>Revenue</t>
  </si>
  <si>
    <t>Capital</t>
  </si>
  <si>
    <t>Sustainability &amp; Value</t>
  </si>
  <si>
    <t>Full Spend</t>
  </si>
  <si>
    <t>Staffing</t>
  </si>
  <si>
    <t>Three meetings per annum</t>
  </si>
  <si>
    <t>Two meetings per annum</t>
  </si>
  <si>
    <t>Children with a healthy weight at Primary One</t>
  </si>
  <si>
    <t xml:space="preserve">Premature mortality rate </t>
  </si>
  <si>
    <t>Screening take-up by targeted groups</t>
  </si>
  <si>
    <t>COBH3</t>
  </si>
  <si>
    <t>COBH 1&amp;3</t>
  </si>
  <si>
    <t>COBH1</t>
  </si>
  <si>
    <t>COBH2</t>
  </si>
  <si>
    <t>COBH4</t>
  </si>
  <si>
    <t>COBH5</t>
  </si>
  <si>
    <t>OPBH2</t>
  </si>
  <si>
    <t>To reduce the burden of disease on the population through health improvement programmes that deliver a measurable shift to prevention rather than treatment.</t>
  </si>
  <si>
    <t>To reduce health inequalities through advocacy and community planning.</t>
  </si>
  <si>
    <t>To reduce the premature mortality rate of the population and the variance in this between communities.</t>
  </si>
  <si>
    <t>To ensure the best start for children with a focus on developing good health and wellbeing in their early years.</t>
  </si>
  <si>
    <t>To promote and support good mental health and wellbeing at all ages.</t>
  </si>
  <si>
    <t>To ensure effective financial planning across the healthcare system that supports financial sustainability and balanced budgets.</t>
  </si>
  <si>
    <t>To provide a safe environment and appropriate working practices that minimise the risk of injury or harm to our patients and our people.</t>
  </si>
  <si>
    <t>To ensure services are timely and accessible to all parts of the community we serve.</t>
  </si>
  <si>
    <t>To deliver person centred care through a partnership approach built on respect, compassion and shared decision making.</t>
  </si>
  <si>
    <t>To continuously improve the quality of care, engaging with our patients and our people to ensure healthcare services meet their needs.</t>
  </si>
  <si>
    <t>To shift the reliance on hospital care towards proactive and co-ordinated care and support in the community.</t>
  </si>
  <si>
    <t>To reduce cost variation, improve productivity and eliminate waste through a robust system of efficiency savings management.</t>
  </si>
  <si>
    <t>To exploit the potential for research, digital technology and innovation to reform service delivery and reduce costs.</t>
  </si>
  <si>
    <t>To utilise and improve our capital assets to support the reform of healthcare.</t>
  </si>
  <si>
    <t>To ensure our people are treated fairly and consistently, with dignity and respect, and work in an environment where diversity is valued.</t>
  </si>
  <si>
    <t>To ensure our people are well informed.</t>
  </si>
  <si>
    <t>To ensure our people are appropriately trained and developed.</t>
  </si>
  <si>
    <t>To ensure our people are involved in decisions that affect them.</t>
  </si>
  <si>
    <t>To promote the health and wellbeing of our people.</t>
  </si>
  <si>
    <t>To provide a continuously improving and safe working environment.</t>
  </si>
  <si>
    <t>Expected level of performance that will be delivered within the resources available and in the circumstances expected to arise.</t>
  </si>
  <si>
    <t>COBC6</t>
  </si>
  <si>
    <t>COBC7</t>
  </si>
  <si>
    <t>COBC8</t>
  </si>
  <si>
    <t>COBC9</t>
  </si>
  <si>
    <t>COBC10</t>
  </si>
  <si>
    <t>COBV11</t>
  </si>
  <si>
    <t>COBV12</t>
  </si>
  <si>
    <t>COBV13</t>
  </si>
  <si>
    <t>COBV14</t>
  </si>
  <si>
    <t>COBW16</t>
  </si>
  <si>
    <t>COBW17</t>
  </si>
  <si>
    <t>COBW18</t>
  </si>
  <si>
    <t>COBW19</t>
  </si>
  <si>
    <t>COBW20</t>
  </si>
  <si>
    <t>Drug Related Deaths</t>
  </si>
  <si>
    <t>Partnership Working &amp; Staff Engagement</t>
  </si>
  <si>
    <t>Finance</t>
  </si>
  <si>
    <t>Digital</t>
  </si>
  <si>
    <t>Planned Care</t>
  </si>
  <si>
    <t>Number of Performance Indicators</t>
  </si>
  <si>
    <t>Total Number of Operational Targets</t>
  </si>
  <si>
    <t>Total Number of Performance Indicators</t>
  </si>
  <si>
    <t>3/6</t>
  </si>
  <si>
    <t>6/6</t>
  </si>
  <si>
    <t>2/6</t>
  </si>
  <si>
    <t>1/6</t>
  </si>
  <si>
    <t>Previous period only</t>
  </si>
  <si>
    <t>Hospital Standardised Mortality Rate</t>
  </si>
  <si>
    <t>&lt; or = 1.00</t>
  </si>
  <si>
    <t>D/LC</t>
  </si>
  <si>
    <t>PFY3</t>
  </si>
  <si>
    <t>Total</t>
  </si>
  <si>
    <t xml:space="preserve">Anticipated Additional Budget Allocation </t>
  </si>
  <si>
    <t>P+D / LC</t>
  </si>
  <si>
    <t>COBH4&amp;5</t>
  </si>
  <si>
    <t>P / LC</t>
  </si>
  <si>
    <t>Complaints upheld</t>
  </si>
  <si>
    <t>Complaints closed timeously</t>
  </si>
  <si>
    <t>80% Stage 1 70% Stage 2</t>
  </si>
  <si>
    <t>D / LC</t>
  </si>
  <si>
    <t>Mainland Territorial NHS Boards</t>
  </si>
  <si>
    <t>MTNB</t>
  </si>
  <si>
    <t>NHSS &amp; MTNB</t>
  </si>
  <si>
    <t>FPPC</t>
  </si>
  <si>
    <t>PHWC</t>
  </si>
  <si>
    <t xml:space="preserve">Joint Health Protection Plan </t>
  </si>
  <si>
    <t xml:space="preserve">Reducing the cost of delivering healthcare </t>
  </si>
  <si>
    <t xml:space="preserve">Improving individual experience of care </t>
  </si>
  <si>
    <t>Better Workplace</t>
  </si>
  <si>
    <t xml:space="preserve">Creating a great place to work </t>
  </si>
  <si>
    <t>Population Health &amp; Wellbeing Committee</t>
  </si>
  <si>
    <t>Number of Additional Reports</t>
  </si>
  <si>
    <t>Timing</t>
  </si>
  <si>
    <t>Staff disclosure of protected characteristics</t>
  </si>
  <si>
    <t>Public Health Screening Programme</t>
  </si>
  <si>
    <t>June</t>
  </si>
  <si>
    <t>October</t>
  </si>
  <si>
    <t xml:space="preserve">Clinical &amp; Care Governance Annual Report </t>
  </si>
  <si>
    <t>April</t>
  </si>
  <si>
    <t>Research &amp; Development Annual Report</t>
  </si>
  <si>
    <t>Annual Report &amp; Accounts</t>
  </si>
  <si>
    <t>Staff Governance Annual Report</t>
  </si>
  <si>
    <t>Strategy Updates - Additional Assurance Reports</t>
  </si>
  <si>
    <t>PFY2</t>
  </si>
  <si>
    <t>PP3</t>
  </si>
  <si>
    <t>PP12</t>
  </si>
  <si>
    <t>PP24</t>
  </si>
  <si>
    <t>Previous twenty four periods</t>
  </si>
  <si>
    <t>PP36</t>
  </si>
  <si>
    <t>February</t>
  </si>
  <si>
    <t>Proportion of last 6 months of life at home / community setting by HSCP</t>
  </si>
  <si>
    <t>COBH3 - Reducing premature mortality rate</t>
  </si>
  <si>
    <t xml:space="preserve">COBH4 - Ensuring the best start for children </t>
  </si>
  <si>
    <t xml:space="preserve">COBH1 - Reducing the burden of disease &amp; delivering shift to prevention </t>
  </si>
  <si>
    <t>COBH2 - Reducing health inequalities through advocacy &amp; community planning</t>
  </si>
  <si>
    <t>COBH5 - Promoting and supporting good mental health &amp; wellbeing</t>
  </si>
  <si>
    <t xml:space="preserve">COBC7 - Ensuring services are timely and accessible to all parts of the community </t>
  </si>
  <si>
    <t xml:space="preserve">COBC6 - Providing a safe environment &amp; working practices that minimise the risk of injury or harm </t>
  </si>
  <si>
    <t>COBC8 - Delivering person centred care through a partnership approach built on respect, compassion and shared decision making.</t>
  </si>
  <si>
    <t>COBC 9 - Continuously improving the quality of care, engaging with our patients and our people to ensure healthcare services meet their needs.</t>
  </si>
  <si>
    <t>COBC - 10 - Shifting the reliance on hospital care towards proactive and co-ordinated care and support in the community.</t>
  </si>
  <si>
    <t>COBV11 - Ensuring effective financial planning across the healthcare system that supports financial sustainability and balanced budgets.</t>
  </si>
  <si>
    <t>COBV12 - Reducing  cost variation, improve productivity and eliminate waste through a robust system of efficiency savings management.</t>
  </si>
  <si>
    <t>COBV13 - Exploiting the potential for research, digital technology and innovation to reform service delivery and reduce costs.</t>
  </si>
  <si>
    <t>Digital Strategy Update</t>
  </si>
  <si>
    <t xml:space="preserve">Moving Pharmacy Forward Update </t>
  </si>
  <si>
    <t>Turning the Tide Through Prevention Update</t>
  </si>
  <si>
    <t>Internal Communications &amp; Employee Engagement Strategy Update</t>
  </si>
  <si>
    <t xml:space="preserve">Moving Forward Together Implementation Strategy Update </t>
  </si>
  <si>
    <t xml:space="preserve">Patient Private Funds Annual Report </t>
  </si>
  <si>
    <t xml:space="preserve">A Fairer NHS GGC (2020-2024) Update </t>
  </si>
  <si>
    <t xml:space="preserve">NHS GGC Winter Plan Update </t>
  </si>
  <si>
    <t xml:space="preserve">Workforce Strategy (2021-2025) Update </t>
  </si>
  <si>
    <t xml:space="preserve">Staff Health Strategy / Mental Health &amp; Wellbeing Plan Update </t>
  </si>
  <si>
    <t xml:space="preserve">Whistleblowing Annual Report </t>
  </si>
  <si>
    <t>PFY4</t>
  </si>
  <si>
    <t>COBH2&amp;3</t>
  </si>
  <si>
    <t>Healthy life expectancy</t>
  </si>
  <si>
    <t>Life expectancy</t>
  </si>
  <si>
    <t>Previous thirty-six periods</t>
  </si>
  <si>
    <t>Agreed level of performance required by body commissioning work, e.g. performance levels required to meet output targets.</t>
  </si>
  <si>
    <t>COBV14- Utilising and improving capital assets to support the reform of healthcare.</t>
  </si>
  <si>
    <t xml:space="preserve">Best Start Implementation Plan Update </t>
  </si>
  <si>
    <t>Unscheduled care occupied bed days</t>
  </si>
  <si>
    <t>Children receiving MMR vaccination</t>
  </si>
  <si>
    <t>Reported drug related deaths</t>
  </si>
  <si>
    <t>Smoking quit rate</t>
  </si>
  <si>
    <t>OPBC10</t>
  </si>
  <si>
    <t>Operational Priority</t>
  </si>
  <si>
    <t>SC Scrutiny</t>
  </si>
  <si>
    <t>OPBH 1.0a</t>
  </si>
  <si>
    <t>Child Health and Early Intervention</t>
  </si>
  <si>
    <t>Ensure the best start for children with a focus on developing good health and wellbeing in their early years through the Universal Health Visiting Pathway (UHVP).</t>
  </si>
  <si>
    <t>Actions</t>
  </si>
  <si>
    <r>
      <t xml:space="preserve">• Robust and </t>
    </r>
    <r>
      <rPr>
        <b/>
        <sz val="10"/>
        <color theme="1"/>
        <rFont val="Arial"/>
        <family val="2"/>
      </rPr>
      <t>consistent delivery</t>
    </r>
    <r>
      <rPr>
        <sz val="10"/>
        <color theme="1"/>
        <rFont val="Arial"/>
        <family val="2"/>
      </rPr>
      <t xml:space="preserve"> of the UHVP across the 6 HSCPs.</t>
    </r>
  </si>
  <si>
    <t xml:space="preserve">• Use of  common staffing method to review caseload management. </t>
  </si>
  <si>
    <r>
      <t xml:space="preserve">• Ensure </t>
    </r>
    <r>
      <rPr>
        <b/>
        <sz val="10"/>
        <color theme="1"/>
        <rFont val="Arial"/>
        <family val="2"/>
      </rPr>
      <t>robust and accessible data</t>
    </r>
    <r>
      <rPr>
        <sz val="10"/>
        <color theme="1"/>
        <rFont val="Arial"/>
        <family val="2"/>
      </rPr>
      <t xml:space="preserve"> on delivery on the UHVP identifying impact e.g. identification of needs and any gaps.</t>
    </r>
  </si>
  <si>
    <t>OPBH 1.0b</t>
  </si>
  <si>
    <t>Child Oral Health</t>
  </si>
  <si>
    <r>
      <t xml:space="preserve">Improve children’s oral health, increasing </t>
    </r>
    <r>
      <rPr>
        <b/>
        <sz val="10"/>
        <color theme="1"/>
        <rFont val="Arial"/>
        <family val="2"/>
      </rPr>
      <t>registration</t>
    </r>
    <r>
      <rPr>
        <sz val="10"/>
        <color theme="1"/>
        <rFont val="Arial"/>
        <family val="2"/>
      </rPr>
      <t xml:space="preserve"> with dental services enabling secondary prevention.</t>
    </r>
  </si>
  <si>
    <t>• Focus activity on dental registration of young children supporting the most vulnerable children and families via the UHVP.</t>
  </si>
  <si>
    <r>
      <t>• Increase uptake of</t>
    </r>
    <r>
      <rPr>
        <b/>
        <sz val="10"/>
        <color theme="1"/>
        <rFont val="Arial"/>
        <family val="2"/>
      </rPr>
      <t xml:space="preserve"> Childsmile Programme</t>
    </r>
    <r>
      <rPr>
        <sz val="10"/>
        <color theme="1"/>
        <rFont val="Arial"/>
        <family val="2"/>
      </rPr>
      <t xml:space="preserve"> in the most deprived areas establishing tooth brushing in the early years. </t>
    </r>
  </si>
  <si>
    <r>
      <t xml:space="preserve">• </t>
    </r>
    <r>
      <rPr>
        <b/>
        <sz val="10"/>
        <color theme="1"/>
        <rFont val="Arial"/>
        <family val="2"/>
      </rPr>
      <t>Reduce need for general anaesthetics</t>
    </r>
    <r>
      <rPr>
        <sz val="10"/>
        <color theme="1"/>
        <rFont val="Arial"/>
        <family val="2"/>
      </rPr>
      <t xml:space="preserve"> in children requiring tooth extraction. </t>
    </r>
  </si>
  <si>
    <t>OPBH 1.0c</t>
  </si>
  <si>
    <t>Obesity and Prevention and Early Intervention on Type 2 Diabetes  - Children</t>
  </si>
  <si>
    <t xml:space="preserve">Working in partnership, increase healthy weight interventions for children and families, through community Weight Management interventions.  </t>
  </si>
  <si>
    <r>
      <t xml:space="preserve">• Expand </t>
    </r>
    <r>
      <rPr>
        <b/>
        <sz val="10"/>
        <color theme="1"/>
        <rFont val="Arial"/>
        <family val="2"/>
      </rPr>
      <t>healthy weight intervention</t>
    </r>
    <r>
      <rPr>
        <sz val="10"/>
        <color theme="1"/>
        <rFont val="Arial"/>
        <family val="2"/>
      </rPr>
      <t xml:space="preserve"> through the UHVP.</t>
    </r>
  </si>
  <si>
    <r>
      <t xml:space="preserve">• Expand community based </t>
    </r>
    <r>
      <rPr>
        <b/>
        <sz val="10"/>
        <color theme="1"/>
        <rFont val="Arial"/>
        <family val="2"/>
      </rPr>
      <t xml:space="preserve">‘Thrive under Five’ </t>
    </r>
    <r>
      <rPr>
        <sz val="10"/>
        <color theme="1"/>
        <rFont val="Arial"/>
        <family val="2"/>
      </rPr>
      <t xml:space="preserve">Programme. </t>
    </r>
  </si>
  <si>
    <t>• Increase uptake of weight management interventions in line with national standards.</t>
  </si>
  <si>
    <t>OPBH 2.0</t>
  </si>
  <si>
    <t>Early and pro-active intervention T2DM - Adults</t>
  </si>
  <si>
    <t xml:space="preserve">Focus on targeted and structured approaches  to ensure early intervention and prevention of Type 2 Diabetes in adults </t>
  </si>
  <si>
    <r>
      <t xml:space="preserve">• Support </t>
    </r>
    <r>
      <rPr>
        <b/>
        <sz val="10"/>
        <color theme="1"/>
        <rFont val="Arial"/>
        <family val="2"/>
      </rPr>
      <t>increased detection and diagnosi</t>
    </r>
    <r>
      <rPr>
        <sz val="10"/>
        <color theme="1"/>
        <rFont val="Arial"/>
        <family val="2"/>
      </rPr>
      <t>s, targeting most at risk groups e.g. pregnant women, the BAME communities.</t>
    </r>
  </si>
  <si>
    <r>
      <t xml:space="preserve">• Increase the number of newly diagnosed patients who complete </t>
    </r>
    <r>
      <rPr>
        <b/>
        <sz val="10"/>
        <color theme="1"/>
        <rFont val="Arial"/>
        <family val="2"/>
      </rPr>
      <t>structured education</t>
    </r>
    <r>
      <rPr>
        <sz val="10"/>
        <color theme="1"/>
        <rFont val="Arial"/>
        <family val="2"/>
      </rPr>
      <t xml:space="preserve"> and weight management programmes. </t>
    </r>
  </si>
  <si>
    <t>OPBH 3.0</t>
  </si>
  <si>
    <r>
      <t>• Continue to</t>
    </r>
    <r>
      <rPr>
        <b/>
        <sz val="10"/>
        <color theme="1"/>
        <rFont val="Arial"/>
        <family val="2"/>
      </rPr>
      <t xml:space="preserve"> roll out Medication Assisted Treatment</t>
    </r>
    <r>
      <rPr>
        <sz val="10"/>
        <color theme="1"/>
        <rFont val="Arial"/>
        <family val="2"/>
      </rPr>
      <t xml:space="preserve"> (MAT) Standards across the 6 HSCPs aiming to continue reduction in drug related death. </t>
    </r>
  </si>
  <si>
    <t>• Ensure public health input to the GGC-wide MAT Standards Implementation Group.</t>
  </si>
  <si>
    <r>
      <t xml:space="preserve">• </t>
    </r>
    <r>
      <rPr>
        <b/>
        <sz val="10"/>
        <color theme="1"/>
        <rFont val="Arial"/>
        <family val="2"/>
      </rPr>
      <t>Monitor drug use and drug harms</t>
    </r>
    <r>
      <rPr>
        <sz val="10"/>
        <color theme="1"/>
        <rFont val="Arial"/>
        <family val="2"/>
      </rPr>
      <t xml:space="preserve"> through the Drug Trends Monitoring Group and inform any requirements for change.</t>
    </r>
  </si>
  <si>
    <r>
      <t xml:space="preserve">• Lead the coordination of efforts to </t>
    </r>
    <r>
      <rPr>
        <b/>
        <sz val="10"/>
        <color theme="1"/>
        <rFont val="Arial"/>
        <family val="2"/>
      </rPr>
      <t>address blood-borne virus transmission</t>
    </r>
    <r>
      <rPr>
        <sz val="10"/>
        <color theme="1"/>
        <rFont val="Arial"/>
        <family val="2"/>
      </rPr>
      <t xml:space="preserve"> in GGC. </t>
    </r>
  </si>
  <si>
    <t>OPBH 4.0</t>
  </si>
  <si>
    <t xml:space="preserve"> Vaccination </t>
  </si>
  <si>
    <t>Protect most vulnerable population from the effects of vaccine preventable diseases, especially Covid and Flu.</t>
  </si>
  <si>
    <r>
      <t>• Roll out vaccination programmes</t>
    </r>
    <r>
      <rPr>
        <sz val="10"/>
        <color theme="1"/>
        <rFont val="Arial"/>
        <family val="2"/>
      </rPr>
      <t xml:space="preserve"> across all relevant sectors and target populations.</t>
    </r>
  </si>
  <si>
    <t>OPBH 5.0</t>
  </si>
  <si>
    <t>Ensure robust procedures are in place to protect the most vulnerable in society.</t>
  </si>
  <si>
    <r>
      <t xml:space="preserve">• Complete the final design stage of the </t>
    </r>
    <r>
      <rPr>
        <b/>
        <sz val="10"/>
        <color theme="1"/>
        <rFont val="Arial"/>
        <family val="2"/>
      </rPr>
      <t>Public Protection Strategy</t>
    </r>
    <r>
      <rPr>
        <sz val="10"/>
        <color theme="1"/>
        <rFont val="Arial"/>
        <family val="2"/>
      </rPr>
      <t>, present to CMT in June and the Board Seminar in July.</t>
    </r>
  </si>
  <si>
    <r>
      <t xml:space="preserve">• Complete the benchmarking for the ne </t>
    </r>
    <r>
      <rPr>
        <b/>
        <sz val="10"/>
        <color theme="1"/>
        <rFont val="Arial"/>
        <family val="2"/>
      </rPr>
      <t>NHS National Accountability and Assurance Framework</t>
    </r>
    <r>
      <rPr>
        <sz val="10"/>
        <color theme="1"/>
        <rFont val="Arial"/>
        <family val="2"/>
      </rPr>
      <t xml:space="preserve"> and embed as a delivery plan priority.</t>
    </r>
  </si>
  <si>
    <t>OPBW 6.0a</t>
  </si>
  <si>
    <t>Staff Health and Wellbeing</t>
  </si>
  <si>
    <t>Deliver ongoing support to staff physical and mental health and wellbeing.</t>
  </si>
  <si>
    <r>
      <rPr>
        <b/>
        <sz val="10"/>
        <color theme="1"/>
        <rFont val="Arial"/>
        <family val="2"/>
      </rPr>
      <t>• Update Staff Health Strategy for 2023-2025</t>
    </r>
    <r>
      <rPr>
        <sz val="10"/>
        <color theme="1"/>
        <rFont val="Arial"/>
        <family val="2"/>
      </rPr>
      <t xml:space="preserve"> with new Action Plan For Staff Health and Wellbeing following results from the Staff Health Survey ‐ areas for action:
• Mental Health including stress
• In work Poverty
• Fair Work
• Support for managing attendance.</t>
    </r>
  </si>
  <si>
    <r>
      <t xml:space="preserve">• Deliver </t>
    </r>
    <r>
      <rPr>
        <b/>
        <sz val="10"/>
        <color theme="1"/>
        <rFont val="Arial"/>
        <family val="2"/>
      </rPr>
      <t xml:space="preserve">2023-24 Workforce Equality Action Plan. </t>
    </r>
  </si>
  <si>
    <t>OPBW 6.0b</t>
  </si>
  <si>
    <t>Workforce</t>
  </si>
  <si>
    <t>Ensure a sustainable workforce through workforce planning that is responsive to changes in the demand for services.</t>
  </si>
  <si>
    <r>
      <t xml:space="preserve">• Focus on new roles and delivery of </t>
    </r>
    <r>
      <rPr>
        <b/>
        <sz val="10"/>
        <color theme="1"/>
        <rFont val="Arial"/>
        <family val="2"/>
      </rPr>
      <t>‘Recruitment and Attraction’</t>
    </r>
    <r>
      <rPr>
        <sz val="10"/>
        <color theme="1"/>
        <rFont val="Arial"/>
        <family val="2"/>
      </rPr>
      <t xml:space="preserve"> Action Plan i.e. MAPS, HCSWs Band 4s, new supply routes. </t>
    </r>
  </si>
  <si>
    <t>• Deliver against Workforce Plan Action Plan and link workforce to transformation of services.</t>
  </si>
  <si>
    <t xml:space="preserve">• Focus on refresh of training and development programme within the Workforce Strategy. </t>
  </si>
  <si>
    <t>OPBW 6.0c</t>
  </si>
  <si>
    <t>Work in collaboration with partners in developing and implementing plans for recovery and redesign.</t>
  </si>
  <si>
    <r>
      <t xml:space="preserve">• Work in collaboration with the ACF, APF and Employee Director to </t>
    </r>
    <r>
      <rPr>
        <b/>
        <sz val="10"/>
        <color theme="1"/>
        <rFont val="Arial"/>
        <family val="2"/>
      </rPr>
      <t>embed partnership working.</t>
    </r>
  </si>
  <si>
    <r>
      <t xml:space="preserve">• Deliver against the </t>
    </r>
    <r>
      <rPr>
        <b/>
        <sz val="10"/>
        <color theme="1"/>
        <rFont val="Arial"/>
        <family val="2"/>
      </rPr>
      <t>Investors in People Standards</t>
    </r>
    <r>
      <rPr>
        <sz val="10"/>
        <color theme="1"/>
        <rFont val="Arial"/>
        <family val="2"/>
      </rPr>
      <t xml:space="preserve"> - towards Board Accreditation.</t>
    </r>
  </si>
  <si>
    <t>• Increase visibility of leaders through Team Brief and visitation programme.</t>
  </si>
  <si>
    <r>
      <t>•</t>
    </r>
    <r>
      <rPr>
        <sz val="10"/>
        <color theme="1"/>
        <rFont val="Arial"/>
        <family val="2"/>
      </rPr>
      <t xml:space="preserve"> Further develop staff engagement through the</t>
    </r>
    <r>
      <rPr>
        <b/>
        <sz val="10"/>
        <color theme="1"/>
        <rFont val="Arial"/>
        <family val="2"/>
      </rPr>
      <t xml:space="preserve"> ‘Staff Communication and Engagement Strategy’.</t>
    </r>
  </si>
  <si>
    <t>• Develop a programme for leaders.</t>
  </si>
  <si>
    <r>
      <t xml:space="preserve">• A rolling programme of local delivery of IiP and </t>
    </r>
    <r>
      <rPr>
        <b/>
        <sz val="10"/>
        <color theme="1"/>
        <rFont val="Arial"/>
        <family val="2"/>
      </rPr>
      <t xml:space="preserve">iMatter </t>
    </r>
    <r>
      <rPr>
        <sz val="10"/>
        <color theme="1"/>
        <rFont val="Arial"/>
        <family val="2"/>
      </rPr>
      <t>actions for improvement.</t>
    </r>
  </si>
  <si>
    <t xml:space="preserve">Better Care </t>
  </si>
  <si>
    <t>OPBC 7.0</t>
  </si>
  <si>
    <t>Increase the level of activity within the Planned Care Programme in line with the ADP reducing waiting times across all specialties focusing on longer term sustainability.</t>
  </si>
  <si>
    <r>
      <t xml:space="preserve">• </t>
    </r>
    <r>
      <rPr>
        <b/>
        <sz val="10"/>
        <color theme="1"/>
        <rFont val="Arial"/>
        <family val="2"/>
      </rPr>
      <t>New Outpatients:</t>
    </r>
    <r>
      <rPr>
        <sz val="10"/>
        <color theme="1"/>
        <rFont val="Arial"/>
        <family val="2"/>
      </rPr>
      <t xml:space="preserve"> 95% of 2019/20 base activity across the year (273,456 patients).</t>
    </r>
  </si>
  <si>
    <r>
      <t xml:space="preserve">• </t>
    </r>
    <r>
      <rPr>
        <b/>
        <sz val="10"/>
        <color theme="1"/>
        <rFont val="Arial"/>
        <family val="2"/>
      </rPr>
      <t>TTG:</t>
    </r>
    <r>
      <rPr>
        <sz val="10"/>
        <color theme="1"/>
        <rFont val="Arial"/>
        <family val="2"/>
      </rPr>
      <t xml:space="preserve"> 80% of 2019/20 base activity across the year (64,359 patients).</t>
    </r>
  </si>
  <si>
    <r>
      <rPr>
        <b/>
        <sz val="10"/>
        <color theme="1"/>
        <rFont val="Arial"/>
        <family val="2"/>
      </rPr>
      <t>• New and Return Endoscopy Patients:</t>
    </r>
    <r>
      <rPr>
        <sz val="10"/>
        <color theme="1"/>
        <rFont val="Arial"/>
        <family val="2"/>
      </rPr>
      <t xml:space="preserve"> 90% of 2019/20 base activity across the year (31,234 patients‐ NB, this figure relates to new activity only).</t>
    </r>
  </si>
  <si>
    <r>
      <rPr>
        <b/>
        <sz val="10"/>
        <color theme="1"/>
        <rFont val="Arial"/>
        <family val="2"/>
      </rPr>
      <t>• Radiology:</t>
    </r>
    <r>
      <rPr>
        <sz val="10"/>
        <color theme="1"/>
        <rFont val="Arial"/>
        <family val="2"/>
      </rPr>
      <t xml:space="preserve"> commitment to hold maximum waiting of 26 weeks by end of Sept for all modalities. All radiology activity to deliver 168,992 examinations.</t>
    </r>
  </si>
  <si>
    <r>
      <t xml:space="preserve">• </t>
    </r>
    <r>
      <rPr>
        <b/>
        <sz val="10"/>
        <color theme="1"/>
        <rFont val="Arial"/>
        <family val="2"/>
      </rPr>
      <t>Endoscopy:</t>
    </r>
    <r>
      <rPr>
        <sz val="10"/>
        <color theme="1"/>
        <rFont val="Arial"/>
        <family val="2"/>
      </rPr>
      <t xml:space="preserve"> 90% of 2019/20 base activity across the year with  development of additional monitoring for completed waits relating to Category 1 and Category 2 patients to ensure meeting USOC pathway 2 week requirement.</t>
    </r>
  </si>
  <si>
    <t>OPBC 8.0</t>
  </si>
  <si>
    <t>Cancer</t>
  </si>
  <si>
    <t>Recover performance against the national waiting time standard acknowledging increase in referrals with Urgent Suspicion of Cancer (USOC).</t>
  </si>
  <si>
    <t>• Introduction of referral policy for all cancer types working  closely with GPs.</t>
  </si>
  <si>
    <r>
      <t xml:space="preserve">• Continue to deliver the 95% performance for the </t>
    </r>
    <r>
      <rPr>
        <b/>
        <sz val="10"/>
        <color theme="1"/>
        <rFont val="Arial"/>
        <family val="2"/>
      </rPr>
      <t>31 day</t>
    </r>
    <r>
      <rPr>
        <sz val="10"/>
        <color theme="1"/>
        <rFont val="Arial"/>
        <family val="2"/>
      </rPr>
      <t xml:space="preserve"> ‘decision to treat’ target.</t>
    </r>
  </si>
  <si>
    <r>
      <t xml:space="preserve">• Take forward key actions to </t>
    </r>
    <r>
      <rPr>
        <b/>
        <sz val="10"/>
        <color theme="1"/>
        <rFont val="Arial"/>
        <family val="2"/>
      </rPr>
      <t>improve the 62 day</t>
    </r>
    <r>
      <rPr>
        <sz val="10"/>
        <color theme="1"/>
        <rFont val="Arial"/>
        <family val="2"/>
      </rPr>
      <t xml:space="preserve"> ‘referral to first treatment’ target focusing on high volume challenging pathways.</t>
    </r>
  </si>
  <si>
    <t>OPBC 9.0</t>
  </si>
  <si>
    <t xml:space="preserve">Unscheduled Care </t>
  </si>
  <si>
    <t xml:space="preserve">Work in partnership to improve unscheduled care pathways across the system. </t>
  </si>
  <si>
    <r>
      <t xml:space="preserve">• Improve the </t>
    </r>
    <r>
      <rPr>
        <b/>
        <sz val="10"/>
        <color theme="1"/>
        <rFont val="Arial"/>
        <family val="2"/>
      </rPr>
      <t>4 hour Emergency Department 4 hr wait</t>
    </r>
    <r>
      <rPr>
        <sz val="10"/>
        <color theme="1"/>
        <rFont val="Arial"/>
        <family val="2"/>
      </rPr>
      <t xml:space="preserve"> target.</t>
    </r>
  </si>
  <si>
    <r>
      <t xml:space="preserve">• Improve the </t>
    </r>
    <r>
      <rPr>
        <b/>
        <sz val="10"/>
        <color theme="1"/>
        <rFont val="Arial"/>
        <family val="2"/>
      </rPr>
      <t>Delayed Discharge</t>
    </r>
    <r>
      <rPr>
        <sz val="10"/>
        <color theme="1"/>
        <rFont val="Arial"/>
        <family val="2"/>
      </rPr>
      <t xml:space="preserve"> position across the 6 HSCPs and surrounding partnerships -  both Acute and Mental Health.</t>
    </r>
  </si>
  <si>
    <t>• Maximize the virtual unscheduled care service for patients, linking with the GP Out of Hours service, Flow Navigation Centre, Community Hubs, NHS 24 and SAS to increasing virtual unscheduled care activity.</t>
  </si>
  <si>
    <t>• Evaluate and refine Glasflow Model.</t>
  </si>
  <si>
    <t xml:space="preserve">• Deliver ‘Discharge without Delay’ bundle across identified ward areas. </t>
  </si>
  <si>
    <t>• Maximise Digital support for improving Delayed Discharges developing digital referral and access for HomeCare pathway.</t>
  </si>
  <si>
    <t>OPBC 10.0</t>
  </si>
  <si>
    <t xml:space="preserve">Moving Forward Together/Clinical Infrastructure Strategy </t>
  </si>
  <si>
    <t xml:space="preserve">Deliver the revised work programme and track individual projects to drive forward service improvement and redesign maximising digital opportunities. </t>
  </si>
  <si>
    <t>• Review Infrastructure work – reporting in early summer 2023, informing future streams of work.</t>
  </si>
  <si>
    <t>• Present position to the NHS Board.</t>
  </si>
  <si>
    <t>• Focus on re‐engineering of patient pathways maximising digital solutions.</t>
  </si>
  <si>
    <t>• Deliver key MFT portfolios incl Best Start and Thrombectomy.</t>
  </si>
  <si>
    <t>OPBC 11.0</t>
  </si>
  <si>
    <t>Patient Safety and Experience</t>
  </si>
  <si>
    <r>
      <rPr>
        <u/>
        <sz val="10"/>
        <color theme="1"/>
        <rFont val="Arial"/>
        <family val="2"/>
      </rPr>
      <t>Quality Strategy</t>
    </r>
    <r>
      <rPr>
        <sz val="10"/>
        <color theme="1"/>
        <rFont val="Arial"/>
        <family val="2"/>
      </rPr>
      <t xml:space="preserve"> - Review and update the Quality Strategy – The Pursuit of Excellence.</t>
    </r>
  </si>
  <si>
    <t>• Engage all stakeholders in reviewing the Strategy and bring forward Year 1 priorities linking to patient experience and ensuring a person centred approach in care.</t>
  </si>
  <si>
    <r>
      <rPr>
        <u/>
        <sz val="10"/>
        <color theme="1"/>
        <rFont val="Arial"/>
        <family val="2"/>
      </rPr>
      <t>Patient Experience</t>
    </r>
    <r>
      <rPr>
        <sz val="10"/>
        <color theme="1"/>
        <rFont val="Arial"/>
        <family val="2"/>
      </rPr>
      <t xml:space="preserve"> - Deliver a person-centred approach through effective public and stakeholder engagement by ensuring patient and service users’ experience is included in the design and delivery of services.</t>
    </r>
  </si>
  <si>
    <t>• Deliver engagement programmes supporting corporate priority areas.</t>
  </si>
  <si>
    <t>• See patient, public and stakeholder feedback, using it to drive service improvements.</t>
  </si>
  <si>
    <r>
      <rPr>
        <u/>
        <sz val="10"/>
        <color theme="1"/>
        <rFont val="Arial"/>
        <family val="2"/>
      </rPr>
      <t>Infection Prevention &amp; Control</t>
    </r>
    <r>
      <rPr>
        <sz val="10"/>
        <color theme="1"/>
        <rFont val="Arial"/>
        <family val="2"/>
      </rPr>
      <t xml:space="preserve"> - Ensure continued robust infection prevention and control across the system, delivering against key targets seeking opportunities for continuous improvement.</t>
    </r>
  </si>
  <si>
    <t>• Deliver national targets set for 2019-2024 (Staphylococcus aureus bacteraemias (SAB), Clostridioides difficile infections (CDI), E. coli bacteraemias (ECB).</t>
  </si>
  <si>
    <t>• Continue local Surgical Site Infection Surveillance.</t>
  </si>
  <si>
    <t>• Engage with ARHAI to develop a whole system approach to the surveillance of healthcare associated infections in high risk units.</t>
  </si>
  <si>
    <t>OPBC 12.0</t>
  </si>
  <si>
    <t xml:space="preserve">Primary Care </t>
  </si>
  <si>
    <t xml:space="preserve">Develop extended multi‐disciplinary teams in primary care, maintaining access to core services at the right time and in the right place. </t>
  </si>
  <si>
    <t>• Develop Primary Care Strategy and prioritised action for year 1.</t>
  </si>
  <si>
    <t>• Implement Primary Care Improvement Plans.</t>
  </si>
  <si>
    <t>• Align activity to MFT proposals.</t>
  </si>
  <si>
    <t>• Address gaps in data provision supporting the BOARD’S Assurance Information Framework.</t>
  </si>
  <si>
    <t>• Reaffirm the OoH strategic position.</t>
  </si>
  <si>
    <t>OPBC 13.0a</t>
  </si>
  <si>
    <r>
      <rPr>
        <b/>
        <u/>
        <sz val="10"/>
        <color theme="1"/>
        <rFont val="Arial"/>
        <family val="2"/>
      </rPr>
      <t>Mental Health</t>
    </r>
    <r>
      <rPr>
        <sz val="10"/>
        <color theme="1"/>
        <rFont val="Arial"/>
        <family val="2"/>
      </rPr>
      <t xml:space="preserve"> </t>
    </r>
  </si>
  <si>
    <t>Ensure a continual focus on improving mental health and wellbeing services across the system.</t>
  </si>
  <si>
    <r>
      <t xml:space="preserve">• Refresh </t>
    </r>
    <r>
      <rPr>
        <b/>
        <sz val="10"/>
        <color theme="1"/>
        <rFont val="Arial"/>
        <family val="2"/>
      </rPr>
      <t>Strategy for Mental Health Services in NHSGGC- 2023-28.</t>
    </r>
  </si>
  <si>
    <r>
      <t>• Implement of the Next Phase of</t>
    </r>
    <r>
      <rPr>
        <i/>
        <sz val="10"/>
        <color theme="1"/>
        <rFont val="Arial"/>
        <family val="2"/>
      </rPr>
      <t xml:space="preserve"> Enhancing </t>
    </r>
    <r>
      <rPr>
        <b/>
        <sz val="10"/>
        <color theme="1"/>
        <rFont val="Arial"/>
        <family val="2"/>
      </rPr>
      <t>Community Mental Health Services.</t>
    </r>
  </si>
  <si>
    <t>• CAMHS.</t>
  </si>
  <si>
    <t>• Psychological Therapies.</t>
  </si>
  <si>
    <t>OPBC 13.0b</t>
  </si>
  <si>
    <t>Mental Health of Children and Young People</t>
  </si>
  <si>
    <t>Increase access to early intervention and non-clinical support for children and young people.</t>
  </si>
  <si>
    <r>
      <t>• Refresh</t>
    </r>
    <r>
      <rPr>
        <b/>
        <sz val="10"/>
        <color theme="1"/>
        <rFont val="Arial"/>
        <family val="2"/>
      </rPr>
      <t xml:space="preserve"> suicide prevention and self-harm </t>
    </r>
    <r>
      <rPr>
        <sz val="10"/>
        <color theme="1"/>
        <rFont val="Arial"/>
        <family val="2"/>
      </rPr>
      <t>action plans relating to children and young people in line with the new national strategies.</t>
    </r>
  </si>
  <si>
    <r>
      <t xml:space="preserve">• Undertake further work to better understand increasing demand for </t>
    </r>
    <r>
      <rPr>
        <b/>
        <sz val="10"/>
        <color theme="1"/>
        <rFont val="Arial"/>
        <family val="2"/>
      </rPr>
      <t>CAMHS</t>
    </r>
    <r>
      <rPr>
        <sz val="10"/>
        <color theme="1"/>
        <rFont val="Arial"/>
        <family val="2"/>
      </rPr>
      <t xml:space="preserve"> services for girls age 12-17, and presentations with eating disorders.</t>
    </r>
  </si>
  <si>
    <t>OPBV 14.0</t>
  </si>
  <si>
    <t xml:space="preserve">Queen Elizabeth University Hospital &amp; Royal Hospital for Children </t>
  </si>
  <si>
    <t>Continue to respond to the requirements of the Scottish Hospitals Public Inquiry, the Court proceedings against the Parties responsible for delivering the QEUH/RHC construction project and the Police Investigation. 
• Rectification
• Legal Cliam
• Public Inquiry
• Police Investigation</t>
  </si>
  <si>
    <t>• Ensure a robust &amp; monitored approach the rectification work in respect of known defects as part of litigation.</t>
  </si>
  <si>
    <t>• Manage the process working with MacRoberts to maximize potentials recompense through adjudication.</t>
  </si>
  <si>
    <t>• Ensure robust programme management in response to the requests for information and development of the approach to Positioning Papers.</t>
  </si>
  <si>
    <t>• Ensure support for witness precognitions for the inquiries focussing on staff welfare through forthcoming hearings.</t>
  </si>
  <si>
    <t>• Continue to engage productively with Police Scotland working to minimise duplication where possible.</t>
  </si>
  <si>
    <t>OPBV 15.0</t>
  </si>
  <si>
    <t>Implement the financial plans, to enable the Board to live within the resources available. Includes:
• Develop feasible financial projections.
• Deliver efficiency plans and recurring savings options to help reduce the underlying recurring deficit.</t>
  </si>
  <si>
    <t>• Identify and deliver the level of schemes required to meet the financial challenge.</t>
  </si>
  <si>
    <t>• Ensure sufficient focus required input to this area given the breadth of the operational agenda.</t>
  </si>
  <si>
    <t>• Financial grip and control across areas of current overspend and areas of expenditure without identified recurring budget will also play significantly in the outturn for 2023/24.</t>
  </si>
  <si>
    <t>• Ensure a whole system approach to mitigate current pressures, reduce additional spend caused by increased demand, and drive a new level of savings to meet the financial gap.</t>
  </si>
  <si>
    <t>OPBV 16.0</t>
  </si>
  <si>
    <t>Continue to provide resilient and secure eHealth systems for services with the necessary support and training for staff; Deliver the programmes within the eHealth Delivery Plan, enabling service improvement and redesign through the use of digital tools.</t>
  </si>
  <si>
    <r>
      <t xml:space="preserve">• Scaling up of </t>
    </r>
    <r>
      <rPr>
        <b/>
        <sz val="10"/>
        <color theme="1"/>
        <rFont val="Arial"/>
        <family val="2"/>
      </rPr>
      <t>virtual outpatient appointments</t>
    </r>
    <r>
      <rPr>
        <sz val="10"/>
        <color theme="1"/>
        <rFont val="Arial"/>
        <family val="2"/>
      </rPr>
      <t xml:space="preserve"> agreeing targets for specialties.</t>
    </r>
  </si>
  <si>
    <r>
      <t xml:space="preserve">·• Continue focus on scale up of </t>
    </r>
    <r>
      <rPr>
        <b/>
        <sz val="10"/>
        <color theme="1"/>
        <rFont val="Arial"/>
        <family val="2"/>
      </rPr>
      <t>remote monitoring</t>
    </r>
    <r>
      <rPr>
        <sz val="10"/>
        <color theme="1"/>
        <rFont val="Arial"/>
        <family val="2"/>
      </rPr>
      <t xml:space="preserve"> for COPD, Heart Failure and BP Pathways.</t>
    </r>
  </si>
  <si>
    <r>
      <t xml:space="preserve">• Further implementation of hospital electronic prescribing and administration </t>
    </r>
    <r>
      <rPr>
        <b/>
        <sz val="10"/>
        <color theme="1"/>
        <rFont val="Arial"/>
        <family val="2"/>
      </rPr>
      <t>(HEPMA)</t>
    </r>
    <r>
      <rPr>
        <sz val="10"/>
        <color theme="1"/>
        <rFont val="Arial"/>
        <family val="2"/>
      </rPr>
      <t xml:space="preserve"> developing a Benefits Realisation Plan.</t>
    </r>
  </si>
  <si>
    <r>
      <t xml:space="preserve">• Further </t>
    </r>
    <r>
      <rPr>
        <b/>
        <sz val="10"/>
        <color theme="1"/>
        <rFont val="Arial"/>
        <family val="2"/>
      </rPr>
      <t>digitisation of inpatient records</t>
    </r>
    <r>
      <rPr>
        <sz val="10"/>
        <color theme="1"/>
        <rFont val="Arial"/>
        <family val="2"/>
      </rPr>
      <t xml:space="preserve"> -complete pilot in Acute 3 early adopter wards at QEUH  and complete business case for review.</t>
    </r>
  </si>
  <si>
    <r>
      <t xml:space="preserve">• </t>
    </r>
    <r>
      <rPr>
        <b/>
        <sz val="10"/>
        <color theme="1"/>
        <rFont val="Arial"/>
        <family val="2"/>
      </rPr>
      <t>Ophthalmology EPR</t>
    </r>
    <r>
      <rPr>
        <sz val="10"/>
        <color theme="1"/>
        <rFont val="Arial"/>
        <family val="2"/>
      </rPr>
      <t xml:space="preserve"> implementation.</t>
    </r>
  </si>
  <si>
    <t xml:space="preserve">• Complete training of Community Optometrists to use glaucoma pathway tools. </t>
  </si>
  <si>
    <r>
      <t xml:space="preserve">• </t>
    </r>
    <r>
      <rPr>
        <b/>
        <sz val="10"/>
        <color theme="1"/>
        <rFont val="Arial"/>
        <family val="2"/>
      </rPr>
      <t xml:space="preserve">eRostering </t>
    </r>
    <r>
      <rPr>
        <sz val="10"/>
        <color theme="1"/>
        <rFont val="Arial"/>
        <family val="2"/>
      </rPr>
      <t>Implement initial stage of programme for Print &amp; Post in   Q2.  Questionnaires for Pre-Op Assessment, ENT USOC.</t>
    </r>
  </si>
  <si>
    <t>OPBV 17.0</t>
  </si>
  <si>
    <t xml:space="preserve">Sustainability and Climate Change </t>
  </si>
  <si>
    <t>Ensure NHS GGC provides safe, reliable and high-quality services that are environmentally, socially and economically equitable meeting targets and legislative policy requirements to work towards achieving net zero by 2040.</t>
  </si>
  <si>
    <t>• Finalise the  GGC Sustainability Strategy and seek Board approval .</t>
  </si>
  <si>
    <t>• Work towards ISO standards to ensure effective Quality &amp; Environmental Management Systems.</t>
  </si>
  <si>
    <t>• Set out proposed action to decarbonise fleet in line with targets (2025 for cars / light commercial vehicles &amp; 2032 for heavy vehicles at latest).</t>
  </si>
  <si>
    <t>• Set out plan to achieve waste targets set out in DL (2021) 38.</t>
  </si>
  <si>
    <t>• Set out actions to adopt the learning from the National Green Theatre Programme; provide outline for greater adoption level. (inclusive of N20, Entonox &amp; Volatile Gases).</t>
  </si>
  <si>
    <t>• Set out approach to implement the Scottish Quality Respiratory Prescribing guide across primary care and respiratory specialities to improve patient outcomes and reduce emissions from inhaler propellant.</t>
  </si>
  <si>
    <t>Public Protection</t>
  </si>
  <si>
    <r>
      <t>Work towards delivery of the National Mission on Drug Deaths Plan 2022-2026, in conjunction with</t>
    </r>
    <r>
      <rPr>
        <sz val="10"/>
        <color rgb="FF000000"/>
        <rFont val="Arial"/>
        <family val="2"/>
      </rPr>
      <t xml:space="preserve"> the Alcohol and Drug Partnerships, </t>
    </r>
    <r>
      <rPr>
        <sz val="10"/>
        <color theme="1"/>
        <rFont val="Arial"/>
        <family val="2"/>
      </rPr>
      <t>HSCPs / Alcohol and Drug Recovery Services in GGC.</t>
    </r>
  </si>
  <si>
    <t>Financial Plan</t>
  </si>
  <si>
    <t>Vaccination Report</t>
  </si>
  <si>
    <t xml:space="preserve">People starting treatment within three weeks of referral </t>
  </si>
  <si>
    <t xml:space="preserve">Patients with delayed discharge from Acute Services </t>
  </si>
  <si>
    <t xml:space="preserve">Patients with delayed discharge from Mental Health Services </t>
  </si>
  <si>
    <t>Number of new outpatients on the waiting list</t>
  </si>
  <si>
    <t>Number of new outpatients waiting &gt; 78 weeks</t>
  </si>
  <si>
    <t>Number of new outpatients waiting &gt; 52 weeks</t>
  </si>
  <si>
    <t>Number of patients on the inpatient / daycase waiting list</t>
  </si>
  <si>
    <t>Number of patients waiting &gt; 104 weeks for an inpatient / daycase procedure</t>
  </si>
  <si>
    <t>Number of patients waiting &gt; 78 weeks for an inpatient / daycase procedure</t>
  </si>
  <si>
    <t>Number of patients waiting &gt; 52 weeks for an inpatient / daycase procedure</t>
  </si>
  <si>
    <t>Number of patients on scope waiting list</t>
  </si>
  <si>
    <t>Scope activity</t>
  </si>
  <si>
    <t>HAIRT Report</t>
  </si>
  <si>
    <t>Pharmacy Budget Allocation by Acute and Partnership</t>
  </si>
  <si>
    <t>Total Expenditure by Acute and Partnership</t>
  </si>
  <si>
    <t>Staffing Expenditure by Acute and Partnership</t>
  </si>
  <si>
    <t>Other Running Costs Expenditure by Acute and Partnership</t>
  </si>
  <si>
    <t>Pharmacy Expenditure by Acute and Partnership</t>
  </si>
  <si>
    <t>Budget Allocation by Acute and Partnership</t>
  </si>
  <si>
    <t>Expenditure by Acute and Partnership</t>
  </si>
  <si>
    <t>Vacancies - Total</t>
  </si>
  <si>
    <t>Supplementary Staffing  - Total</t>
  </si>
  <si>
    <t>Vaccination take-up by targeted groups</t>
  </si>
  <si>
    <t>Delivery of MAT Standards</t>
  </si>
  <si>
    <t>% children being breastfed at 6 - 8 weeks</t>
  </si>
  <si>
    <t>Child Poverty Actions Plans</t>
  </si>
  <si>
    <t>Refer to Operational Targets - ADP</t>
  </si>
  <si>
    <t>IJB Annual Reports</t>
  </si>
  <si>
    <t>COBV15- Ensure NHSGGC reliable and high-quality services that are environmentally, socially and economically equitable meeting targets and legislative policy requirements to work towards achieving net zero by 2040.</t>
  </si>
  <si>
    <t>Total Number of Operational Targets / Actions</t>
  </si>
  <si>
    <t>Number of Alcohol Brief Interventions</t>
  </si>
  <si>
    <t xml:space="preserve">MSK – Access to Treatment Waiting Times </t>
  </si>
  <si>
    <t xml:space="preserve">Podiatry – Access to Treatment Waiting Times </t>
  </si>
  <si>
    <t xml:space="preserve">GP OOH – Number of Shifts Open </t>
  </si>
  <si>
    <t xml:space="preserve">GP OOH – Level of Activity </t>
  </si>
  <si>
    <t xml:space="preserve">Delayed Discharges – Number of Acute Non-AWI and AWI Delays </t>
  </si>
  <si>
    <t xml:space="preserve">Delayed Discharges – Number of Delays in Mental Health Beds </t>
  </si>
  <si>
    <t xml:space="preserve">Delayed Discharges – Number of Occupied Bed Days Lost Due to Delayed Discharges </t>
  </si>
  <si>
    <t>Equality &amp; Diversity Report</t>
  </si>
  <si>
    <t xml:space="preserve">KSF and Personal Development Plan Completion </t>
  </si>
  <si>
    <t xml:space="preserve">Statutory and Mandatory Training Completion Rates </t>
  </si>
  <si>
    <r>
      <t xml:space="preserve">• The roll forward position for </t>
    </r>
    <r>
      <rPr>
        <b/>
        <sz val="10"/>
        <color theme="1"/>
        <rFont val="Arial"/>
        <family val="2"/>
      </rPr>
      <t>2023/24</t>
    </r>
    <r>
      <rPr>
        <sz val="10"/>
        <color theme="1"/>
        <rFont val="Arial"/>
        <family val="2"/>
      </rPr>
      <t xml:space="preserve"> notes financial plan challenge of</t>
    </r>
    <r>
      <rPr>
        <b/>
        <sz val="10"/>
        <color theme="1"/>
        <rFont val="Arial"/>
        <family val="2"/>
      </rPr>
      <t xml:space="preserve"> c£190.9m ‐ £200m and non-recurring investments of £5.2m.  This </t>
    </r>
    <r>
      <rPr>
        <sz val="10"/>
        <color theme="1"/>
        <rFont val="Arial"/>
        <family val="2"/>
      </rPr>
      <t>requires recurring savings of</t>
    </r>
    <r>
      <rPr>
        <b/>
        <sz val="10"/>
        <color theme="1"/>
        <rFont val="Arial"/>
        <family val="2"/>
      </rPr>
      <t xml:space="preserve"> c£75m</t>
    </r>
    <r>
      <rPr>
        <sz val="10"/>
        <color theme="1"/>
        <rFont val="Arial"/>
        <family val="2"/>
      </rPr>
      <t xml:space="preserve"> to make progress on recurring deficit. A further </t>
    </r>
    <r>
      <rPr>
        <b/>
        <sz val="10"/>
        <color theme="1"/>
        <rFont val="Arial"/>
        <family val="2"/>
      </rPr>
      <t>£50m</t>
    </r>
    <r>
      <rPr>
        <sz val="10"/>
        <color theme="1"/>
        <rFont val="Arial"/>
        <family val="2"/>
      </rPr>
      <t xml:space="preserve"> has been identified as non‐recurring savings target, however this still derives a gap of c£71.1m to be closed.</t>
    </r>
  </si>
  <si>
    <t>Op Priority</t>
  </si>
  <si>
    <t>Number of new outpatients seen</t>
  </si>
  <si>
    <t>Number of inpatient / daycases seen</t>
  </si>
  <si>
    <t>Staff Governance Annual report</t>
  </si>
  <si>
    <t>Total Budget Allocation by Acute, Corporate and Partnership</t>
  </si>
  <si>
    <t>Staffing Budget Allocation by Acute, Corporate and Partnership</t>
  </si>
  <si>
    <t>Other Running Costs Budget Allocation by Acute, Corporate and Partnership</t>
  </si>
  <si>
    <t>% of complaints (per patient contact)</t>
  </si>
  <si>
    <t>Employee Engagement Index by Acute, Corporate and Partnerships</t>
  </si>
  <si>
    <t>August</t>
  </si>
  <si>
    <t>December</t>
  </si>
  <si>
    <t>Child Poverty Action Plans - Update</t>
  </si>
  <si>
    <t>Annual Delivery Plan</t>
  </si>
  <si>
    <t>Medium Term Plan</t>
  </si>
  <si>
    <t>Total Number of Additional Assurance Reports/Strategies</t>
  </si>
  <si>
    <t>Sustainability Strategy (Strategy for approval August)</t>
  </si>
  <si>
    <t>KPI's</t>
  </si>
  <si>
    <t>Staff Sickness Absence Rate - Short Term Position  (Local Target)</t>
  </si>
  <si>
    <t>Staff Sickness Absence Rate - Long Term Position   (Local Target)</t>
  </si>
  <si>
    <t>IJB Annual Report</t>
  </si>
  <si>
    <t>23 per month</t>
  </si>
  <si>
    <t>17 per month</t>
  </si>
  <si>
    <t>38 per month</t>
  </si>
  <si>
    <t xml:space="preserve">Adult Mental Health Strategy Update (Revised Strategy due for approval August) </t>
  </si>
  <si>
    <t xml:space="preserve">Health Care Quality Strategy Update (Revised Strategy due for approval December) </t>
  </si>
  <si>
    <t>Stakeholder Communication and Engagement Strategy ( Update for approval Feb 24)</t>
  </si>
  <si>
    <t>Finance Plan (2023 - 2026) Update</t>
  </si>
  <si>
    <t>Vaccination</t>
  </si>
  <si>
    <t>Infection Prevention and Prevention</t>
  </si>
  <si>
    <t>All NHS Board meetings</t>
  </si>
  <si>
    <t>2023-24 Target</t>
  </si>
  <si>
    <t>FIO</t>
  </si>
  <si>
    <t>P / CC</t>
  </si>
  <si>
    <t xml:space="preserve">NHSS </t>
  </si>
  <si>
    <t>P / LC / CC</t>
  </si>
  <si>
    <t>D / CC / LC</t>
  </si>
  <si>
    <t>P+D / LC / CC</t>
  </si>
  <si>
    <t>D / LC / CC</t>
  </si>
  <si>
    <t>P / CC / LC</t>
  </si>
  <si>
    <t>GPOOH scheduled shifts filled</t>
  </si>
  <si>
    <t>OPBC7</t>
  </si>
  <si>
    <t>OPBC13</t>
  </si>
  <si>
    <t>OPBC12</t>
  </si>
  <si>
    <t>OPBC11</t>
  </si>
  <si>
    <t>OPBV15</t>
  </si>
  <si>
    <t>OPBV15/17</t>
  </si>
  <si>
    <t>COBV15</t>
  </si>
  <si>
    <t>COBC6&amp;7&amp;9</t>
  </si>
  <si>
    <t>COBH1&amp;3</t>
  </si>
  <si>
    <t>COBH1&amp;4</t>
  </si>
  <si>
    <t>3% increase on previous Year</t>
  </si>
  <si>
    <t>Disciplinary cases concluded within 4.5 months</t>
  </si>
  <si>
    <t>Grievance cases concluded within 4.5 months</t>
  </si>
  <si>
    <t>Dignity at work cases concluded within 4.5 months</t>
  </si>
  <si>
    <t>P / CC /  LC</t>
  </si>
  <si>
    <t>Proportion of pregnant women (at booking appointment) with a healthy weight</t>
  </si>
  <si>
    <t>P+D /  LC</t>
  </si>
  <si>
    <t>Annual Screening Report</t>
  </si>
  <si>
    <t xml:space="preserve">Obesity/Type 2 Diabetes Update
</t>
  </si>
  <si>
    <t>1,500 per quarter</t>
  </si>
  <si>
    <t>Obesity/Type 2 Diabetes Update</t>
  </si>
  <si>
    <t>P + D / LC</t>
  </si>
  <si>
    <t>Spring (older adult care homes: 85%; aged 75+: 90%; 12+ weakened immune: 80%; 5-11 weakened immune: 30%; 12+ severely weakened: 80%)
Autumn/winter (75% COVID; 65% flu adult population)</t>
  </si>
  <si>
    <t>All</t>
  </si>
  <si>
    <t>PHWC Drug-Related Harms Report
(joint report with IJB)</t>
  </si>
  <si>
    <t>National targets: AAA: 75% (including SIMD1)
Bowel: 60%
Breast: 70%
Cervical: 80%
DES: 80%</t>
  </si>
  <si>
    <t>1,689
LDP standard- support 1.5% of estimated number of smokers (16+) in LDP areas (40% deprivation) to be successfully quit at 12 weeks</t>
  </si>
  <si>
    <t>95% vaccinated (first dose and second dose)</t>
  </si>
  <si>
    <t>Child Health Update PHWC (Jan) (joint report with nursing)</t>
  </si>
  <si>
    <t>Child Poverty estimates (%) - before housing costs (absolute poverty)</t>
  </si>
  <si>
    <t>Child poverty estimates (% after housing costs, relative poverty)</t>
  </si>
  <si>
    <t>Children referred to early intervention Mental Health services as part of the Children and Young People Mental Health Framework</t>
  </si>
  <si>
    <t>Referrals to Adult Weight Management Service (AWMS)</t>
  </si>
  <si>
    <t>Child development assessments completed on time</t>
  </si>
  <si>
    <t>0-2 years: 40%
3-5 years: 89%</t>
  </si>
  <si>
    <t>PHWC Oral Public Health Report (Oct 23)</t>
  </si>
  <si>
    <t>Proportion of newly diagnosed Type 2 Diabetes patients who are eligible for Board-wide Weight Management Services (Tier 2 &amp; 3, GCWMS)</t>
  </si>
  <si>
    <t>Newly- diagnosed T2D patients who opt in to structured education programme (Control It Plus)</t>
  </si>
  <si>
    <t>P/CC/LC</t>
  </si>
  <si>
    <t xml:space="preserve">October </t>
  </si>
  <si>
    <t>April / Dec</t>
  </si>
  <si>
    <t>Absence Total</t>
  </si>
  <si>
    <t>Performance Report</t>
  </si>
  <si>
    <t>Key Board Reports</t>
  </si>
  <si>
    <t>Turning The Tide Through Prevention Update</t>
  </si>
  <si>
    <t>Patient Experience Report</t>
  </si>
  <si>
    <t>FPPC / CCGC</t>
  </si>
  <si>
    <r>
      <t xml:space="preserve">National target:13,085 
</t>
    </r>
    <r>
      <rPr>
        <i/>
        <sz val="11"/>
        <color theme="1"/>
        <rFont val="Arial"/>
        <family val="2"/>
      </rPr>
      <t>(NOTE: targets and reporting subject to in year national review)</t>
    </r>
  </si>
  <si>
    <t>Capital Plan</t>
  </si>
  <si>
    <t>FPPC Performance Report</t>
  </si>
  <si>
    <t>OPBH1&amp;3</t>
  </si>
  <si>
    <t>OBH4.0</t>
  </si>
  <si>
    <t>Readmission to hospital within 28 days of discharge per 1,000 discharges</t>
  </si>
  <si>
    <t>FPCC Performance Report</t>
  </si>
  <si>
    <t>FPPC  /PHWBC</t>
  </si>
  <si>
    <t>East Dunbartonshire IJB Annual Performance Report / Child Poverty Update</t>
  </si>
  <si>
    <t>West Dunbartonshire IJB Annual Performance Report / Child Poverty Update</t>
  </si>
  <si>
    <t>Inverclyde IJB  Annual Performance Report / Child Poverty Update</t>
  </si>
  <si>
    <t>Glasgow City IJB Annual Performance Report / Child Poverty Update</t>
  </si>
  <si>
    <t>Renfrewshire IJB  Annual Performance Report / Child Poverty Update</t>
  </si>
  <si>
    <t>East Renfrewshire IJB Annual Performance Report / Child Poverty Update</t>
  </si>
  <si>
    <t>As per ACOB</t>
  </si>
  <si>
    <t>FPPC  /PHWC</t>
  </si>
  <si>
    <t>*DD Seminar</t>
  </si>
  <si>
    <t>* DD Seminar</t>
  </si>
  <si>
    <t>Primary Care Strategy</t>
  </si>
  <si>
    <t>Public Protection Strategy</t>
  </si>
  <si>
    <t>Procurement Strategy</t>
  </si>
  <si>
    <t>Number of Operational Targets (Grey) / Actions (Green)</t>
  </si>
  <si>
    <t>Staff Turnover - Primary Care</t>
  </si>
  <si>
    <t>Staff Sickness Absence Rate - Overall Position 4% National Target, 5% Local Target</t>
  </si>
  <si>
    <t>Digital Strategy</t>
  </si>
  <si>
    <t>Clinical Infrastructure Strategy</t>
  </si>
  <si>
    <t>AWMS</t>
  </si>
  <si>
    <t>Adult Weight Management Service</t>
  </si>
  <si>
    <t>OPBH 1.1</t>
  </si>
  <si>
    <t>OPBH 1.2</t>
  </si>
  <si>
    <t>OPBH 1.3</t>
  </si>
  <si>
    <t>OPBW 6.1</t>
  </si>
  <si>
    <t>OPBW 6.2</t>
  </si>
  <si>
    <t>OPBW 6.3</t>
  </si>
  <si>
    <t>OPBC 13.1</t>
  </si>
  <si>
    <t>OPBC 13.2</t>
  </si>
  <si>
    <t>OPBW6.1</t>
  </si>
  <si>
    <t>OPBH1.0</t>
  </si>
  <si>
    <t>OPBH1.1</t>
  </si>
  <si>
    <t>OPBC13.0</t>
  </si>
  <si>
    <t>OPBW6.2</t>
  </si>
  <si>
    <t>OPBW6.3</t>
  </si>
  <si>
    <t xml:space="preserve">Clinical Infrastructure Strategy </t>
  </si>
  <si>
    <t>COBW21</t>
  </si>
  <si>
    <t>To ensure NHSGGC reliable and high quality services that are environmentally, socially and economically equitable meeting targets and legislative policy requirements to work towards achieving net zero by 2040</t>
  </si>
  <si>
    <t>COBW 16-21</t>
  </si>
  <si>
    <t>COBW 16</t>
  </si>
  <si>
    <t>COBW 16, 17 &amp; 19</t>
  </si>
  <si>
    <t>COBW17, 18 &amp; 21</t>
  </si>
  <si>
    <t>COBW 20 &amp; 21</t>
  </si>
  <si>
    <t>COBW 20</t>
  </si>
  <si>
    <t>HY</t>
  </si>
  <si>
    <t>6 Months</t>
  </si>
  <si>
    <t>Other</t>
  </si>
  <si>
    <t>OPBH1</t>
  </si>
  <si>
    <r>
      <t xml:space="preserve">
</t>
    </r>
    <r>
      <rPr>
        <i/>
        <sz val="11"/>
        <color theme="1"/>
        <rFont val="Arial"/>
        <family val="2"/>
      </rPr>
      <t>National Target: 10% reduction in the number of women who stop breastfeeding before 6-8 weeks by 2025
(19/20 Data: 30.7% drop off birth to 6-8 week review)</t>
    </r>
  </si>
  <si>
    <t>£96m</t>
  </si>
  <si>
    <t>Staff Turnover- Board</t>
  </si>
  <si>
    <t>Accident &amp; Emergency Attendances aged 65+ by Partnership per 100,000 population</t>
  </si>
  <si>
    <t>Emergency Admissions aged 18+ by Partnership per 100,000 population</t>
  </si>
  <si>
    <t>Emergency Admissions aged 65+ by Partnership per 100,000 population</t>
  </si>
  <si>
    <t>Continue to respond to the requirements of the Scottish Hospitals Public Inquiry, the Court proceedings against the Parties responsible for delivering the QEUH/RHC construction project and the Police Investigation. 
• Rectification
• Legal Claim
• Public Inquiry
• Police Investigation</t>
  </si>
  <si>
    <t>Governance Framework and Operating Requirements</t>
  </si>
  <si>
    <t>Sustainability Strategy</t>
  </si>
  <si>
    <t>Accident &amp; Emergency Attendances aged 18+ by Partnership per 100,000 population</t>
  </si>
  <si>
    <t>Falls rate at home / community setting by HSCP per 1,000 population aged 65+</t>
  </si>
  <si>
    <t>24 per 1,000 population</t>
  </si>
  <si>
    <t>Reported alcohol related deaths</t>
  </si>
  <si>
    <t>% of Referrals to Alcohol &amp; Drugs Service Starting Treatment &lt; 3 weeks</t>
  </si>
  <si>
    <t>Vaccination Report
(and PHWC Qrtly Progress Report)</t>
  </si>
  <si>
    <t>GCWMS</t>
  </si>
  <si>
    <t>Glasgow Child Weight Management Service</t>
  </si>
  <si>
    <t xml:space="preserve">
13-15mth: 95.5%
27-30mth: 92.7%
4-5: 81.5%</t>
  </si>
  <si>
    <t xml:space="preserve">
 8.4 (per 10,000)</t>
  </si>
  <si>
    <t>Percentage of newly diagnosed Type 2 Diabetes patients who are eligible for Board wide Weight Management Services (Tier 2 &amp; 3, GCWMS)</t>
  </si>
  <si>
    <t xml:space="preserve">
 58.7 years female; 57.9 years male</t>
  </si>
  <si>
    <t xml:space="preserve">
79.5 years female; 74.7 years male</t>
  </si>
  <si>
    <t xml:space="preserve">
standardised death rates under 75: 511 per 100,000</t>
  </si>
  <si>
    <t xml:space="preserve">UHPV - Percentage of children reviewed with at least one developmental concern recorded at 27 - 30 month assessment </t>
  </si>
  <si>
    <t>14% Scotland interim target for 2023</t>
  </si>
  <si>
    <t>18% Scotland interim target for 2023</t>
  </si>
  <si>
    <t xml:space="preserve">Child Health Update PHWC (Jan) </t>
  </si>
  <si>
    <t xml:space="preserve">Child Health Update PHWC </t>
  </si>
  <si>
    <t xml:space="preserve">
23%</t>
  </si>
  <si>
    <t xml:space="preserve">Landfill waste reduction </t>
  </si>
  <si>
    <t>Reduce greenhouse gas emissions from buildings by 2030</t>
  </si>
  <si>
    <t>Digital Maturity</t>
  </si>
  <si>
    <t>Digital Security</t>
  </si>
  <si>
    <t xml:space="preserve">iMatter completions and  Action Plans in place </t>
  </si>
  <si>
    <t>Above 67</t>
  </si>
  <si>
    <t>Remote Monitoring - CoPD Pathway  - Total</t>
  </si>
  <si>
    <t>Remote Monitoring - Blood Pressure  - Total</t>
  </si>
  <si>
    <t>Committed Capital Expenditure</t>
  </si>
  <si>
    <t>Finance Plan</t>
  </si>
  <si>
    <t>P/LC</t>
  </si>
  <si>
    <t xml:space="preserve">Increase iMatter score re 'being involved in decisions' </t>
  </si>
  <si>
    <t>PY</t>
  </si>
  <si>
    <t>Number of patients engaged with Tier 2 Services who achieve a 5% weight</t>
  </si>
  <si>
    <t>Number of AWMS referrals who engage with Tier 2 service per quarter</t>
  </si>
  <si>
    <t>tbc</t>
  </si>
  <si>
    <t>tbc- Dec</t>
  </si>
  <si>
    <t>Adults with intensive care needs receiving care at home (based on national average 2022)</t>
  </si>
  <si>
    <t xml:space="preserve"> Version 3.8 (October 2023)</t>
  </si>
  <si>
    <t>T2D</t>
  </si>
  <si>
    <t>Type 2 Diabetes</t>
  </si>
  <si>
    <t>Number of previous GDM patients who engaged with Tier 2 CWMS</t>
  </si>
  <si>
    <t xml:space="preserve">
All people meeting 10 MAT standards</t>
  </si>
  <si>
    <t>Quality Strategy - targets and measures under review</t>
  </si>
  <si>
    <t>Communications Strategy - targets and measures under review</t>
  </si>
  <si>
    <t>P+D/CC/LC</t>
  </si>
  <si>
    <t>£125m Board,          £70m IJBs</t>
  </si>
  <si>
    <t>£75m Board,            £41m IJBs</t>
  </si>
  <si>
    <t>£50m Board,            £29m IJBs</t>
  </si>
  <si>
    <t>(tbc - Dec) Percentage reduction from last annual report 
(326 in 2022)</t>
  </si>
  <si>
    <t>(tbc - Dec) Percentage reduction from last annual report 
(34 in 2022)</t>
  </si>
  <si>
    <t>Board Recurring Structural Deficit (£m's)</t>
  </si>
  <si>
    <t>£125m Board,    £70m IJBs</t>
  </si>
  <si>
    <t>Recurring Efficiency Savings required by Acute, Corporate and Partnership per Finance Plans (£m's)</t>
  </si>
  <si>
    <t>Total Efficiency Savings required by Acute, Corporate and Partnership per Finance Plans (£m's)</t>
  </si>
  <si>
    <t>Non-Recurring Efficiency Savings required by Acute, Corporate and Partnership per Finance Plans (£m's)</t>
  </si>
  <si>
    <t>Reduce inhaler propellant emissions by 2028</t>
  </si>
  <si>
    <t xml:space="preserve">Reduce carbon output of supply chain </t>
  </si>
  <si>
    <t>£119.7m</t>
  </si>
  <si>
    <t>Number of Operational Priorities with Current Targets</t>
  </si>
  <si>
    <t>Developing Primary Care Strategy (to Board April 2024)</t>
  </si>
  <si>
    <t>GP Appointments - Primary Care Access (GPs, Other)</t>
  </si>
  <si>
    <t>Primary Care Access (Dental)</t>
  </si>
  <si>
    <t>FIO surveillance against national average of 39.3%.</t>
  </si>
  <si>
    <t>FIO surveillance against national average of 75.8%.C34+C34</t>
  </si>
  <si>
    <t>&gt;10664</t>
  </si>
  <si>
    <t>Complance in statutory/mandatory training for sharps, falls Moving &amp; Handling(M&amp;H) / Violence &amp; Aggression (V&amp;H)</t>
  </si>
  <si>
    <t>Information not currently available. Review required</t>
  </si>
  <si>
    <t>Board Gross / Net Cash Efficiency Challenge (£m's)</t>
  </si>
  <si>
    <t>£190.9m / £71.1m</t>
  </si>
  <si>
    <t>95% (70%p)</t>
  </si>
  <si>
    <t>Patients waiting for treatment in A&amp;E Departments &lt; 4 hours</t>
  </si>
  <si>
    <t>tbc Dec (via UCPB)</t>
  </si>
  <si>
    <t>UCPB</t>
  </si>
  <si>
    <t>Unscheduled Care Programme Board</t>
  </si>
  <si>
    <t>COBW16 - Ensuring our people are treated fairly and consistently, with dignity and respect, and work in an environment where diversity is valued.</t>
  </si>
  <si>
    <t>COBW17 - Ensuring our people are well informed.</t>
  </si>
  <si>
    <t>COBW18 - Ensuring our people are appropriately trained and developed.</t>
  </si>
  <si>
    <t>COBW 19 - Ensuring people are involved in decisions that affect them.</t>
  </si>
  <si>
    <t>COBW20 - Promoting the health and wellbeing of our people.</t>
  </si>
  <si>
    <t>COBW21 - Providing a continuously improving and safe working environment.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</si>
</sst>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0.0%"/>
  </numFmts>
  <fonts count="23" x14ac:knownFonts="1">
    <font>
      <sz val="11"/>
      <color theme="1"/>
      <name val="Calibri"/>
      <family val="2"/>
      <scheme val="minor"/>
    </font>
    <font>
      <sz val="11"/>
      <name val="Arial"/>
      <family val="2"/>
    </font>
    <font>
      <b/>
      <sz val="11"/>
      <name val="Arial"/>
      <family val="2"/>
    </font>
    <font>
      <sz val="11"/>
      <color theme="1"/>
      <name val="Calibri"/>
      <family val="2"/>
      <scheme val="minor"/>
    </font>
    <font>
      <b/>
      <sz val="11"/>
      <color theme="1"/>
      <name val="Calibri"/>
      <family val="2"/>
      <scheme val="minor"/>
    </font>
    <font>
      <sz val="11"/>
      <color theme="1"/>
      <name val="Arial"/>
      <family val="2"/>
    </font>
    <font>
      <i/>
      <sz val="11"/>
      <color theme="1"/>
      <name val="Arial"/>
      <family val="2"/>
    </font>
    <font>
      <sz val="10"/>
      <color theme="1"/>
      <name val="Arial"/>
      <family val="2"/>
    </font>
    <font>
      <b/>
      <sz val="12"/>
      <color theme="1"/>
      <name val="Arial"/>
      <family val="2"/>
    </font>
    <font>
      <b/>
      <sz val="11"/>
      <color theme="1"/>
      <name val="Arial"/>
      <family val="2"/>
    </font>
    <font>
      <sz val="11"/>
      <color theme="1"/>
      <name val="Calibri"/>
      <family val="2"/>
    </font>
    <font>
      <b/>
      <sz val="10"/>
      <color theme="1"/>
      <name val="Arial"/>
      <family val="2"/>
    </font>
    <font>
      <b/>
      <sz val="14"/>
      <color theme="1"/>
      <name val="Arial"/>
      <family val="2"/>
    </font>
    <font>
      <sz val="10"/>
      <name val="Arial"/>
      <family val="2"/>
    </font>
    <font>
      <u/>
      <sz val="10"/>
      <color theme="1"/>
      <name val="Arial"/>
      <family val="2"/>
    </font>
    <font>
      <i/>
      <sz val="10"/>
      <color theme="1"/>
      <name val="Arial"/>
      <family val="2"/>
    </font>
    <font>
      <sz val="10"/>
      <color theme="1"/>
      <name val="Symbol"/>
      <family val="1"/>
      <charset val="2"/>
    </font>
    <font>
      <b/>
      <u/>
      <sz val="10"/>
      <color theme="1"/>
      <name val="Arial"/>
      <family val="2"/>
    </font>
    <font>
      <b/>
      <sz val="12"/>
      <color theme="1"/>
      <name val="Calibri"/>
      <family val="2"/>
      <scheme val="minor"/>
    </font>
    <font>
      <b/>
      <i/>
      <sz val="11"/>
      <color theme="1"/>
      <name val="Arial"/>
      <family val="2"/>
    </font>
    <font>
      <sz val="10"/>
      <color rgb="FF000000"/>
      <name val="Arial"/>
      <family val="2"/>
    </font>
    <font>
      <b/>
      <sz val="10"/>
      <name val="Arial"/>
      <family val="2"/>
    </font>
    <font>
      <sz val="10"/>
      <color theme="1"/>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s>
  <borders count="65">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auto="1"/>
      </left>
      <right/>
      <top style="thin">
        <color auto="1"/>
      </top>
      <bottom style="medium">
        <color auto="1"/>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thin">
        <color indexed="64"/>
      </right>
      <top/>
      <bottom style="medium">
        <color auto="1"/>
      </bottom>
      <diagonal/>
    </border>
    <border>
      <left style="medium">
        <color indexed="64"/>
      </left>
      <right style="thin">
        <color indexed="64"/>
      </right>
      <top/>
      <bottom/>
      <diagonal/>
    </border>
    <border>
      <left style="medium">
        <color indexed="64"/>
      </left>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right style="medium">
        <color indexed="64"/>
      </right>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xf numFmtId="43" fontId="3" fillId="0" borderId="0" applyFont="0" applyFill="0" applyBorder="0" applyAlignment="0" applyProtection="0"/>
    <xf numFmtId="9" fontId="3" fillId="0" borderId="0" applyFont="0" applyFill="0" applyBorder="0" applyAlignment="0" applyProtection="0"/>
  </cellStyleXfs>
  <cellXfs count="625">
    <xf numFmtId="0" fontId="0" fillId="0" borderId="0" xfId="0"/>
    <xf numFmtId="0" fontId="5" fillId="0" borderId="0" xfId="0" applyFont="1"/>
    <xf numFmtId="0" fontId="5" fillId="0" borderId="0" xfId="0" applyFont="1" applyAlignment="1">
      <alignment horizontal="center"/>
    </xf>
    <xf numFmtId="0" fontId="6" fillId="0" borderId="0" xfId="0" applyFont="1" applyBorder="1" applyAlignment="1"/>
    <xf numFmtId="0" fontId="5" fillId="0" borderId="2" xfId="0" applyFont="1" applyBorder="1" applyAlignment="1">
      <alignment wrapText="1"/>
    </xf>
    <xf numFmtId="0" fontId="5" fillId="0" borderId="2" xfId="0" applyFont="1" applyBorder="1"/>
    <xf numFmtId="0" fontId="5" fillId="0" borderId="2" xfId="0" applyFont="1" applyFill="1" applyBorder="1" applyAlignment="1">
      <alignment wrapText="1"/>
    </xf>
    <xf numFmtId="0" fontId="7" fillId="0" borderId="2" xfId="0" applyFont="1" applyBorder="1"/>
    <xf numFmtId="0" fontId="0" fillId="0" borderId="0" xfId="0" applyFill="1"/>
    <xf numFmtId="0" fontId="5" fillId="0" borderId="0" xfId="0" applyFont="1" applyFill="1"/>
    <xf numFmtId="0" fontId="5" fillId="0" borderId="2" xfId="0" applyFont="1" applyFill="1" applyBorder="1"/>
    <xf numFmtId="0" fontId="0" fillId="0" borderId="0" xfId="0" applyFill="1" applyBorder="1"/>
    <xf numFmtId="0" fontId="5" fillId="0" borderId="0" xfId="0" applyFont="1" applyFill="1" applyBorder="1"/>
    <xf numFmtId="0" fontId="5" fillId="0" borderId="2" xfId="0" applyFont="1" applyFill="1" applyBorder="1" applyAlignment="1"/>
    <xf numFmtId="0" fontId="8" fillId="0" borderId="0" xfId="0" applyFont="1" applyAlignment="1"/>
    <xf numFmtId="0" fontId="9" fillId="0" borderId="2" xfId="0" applyFont="1" applyFill="1" applyBorder="1"/>
    <xf numFmtId="0" fontId="5" fillId="0" borderId="2" xfId="0" applyFont="1" applyBorder="1" applyAlignment="1">
      <alignment horizontal="center"/>
    </xf>
    <xf numFmtId="0" fontId="10" fillId="0" borderId="2" xfId="0" applyFont="1" applyBorder="1" applyAlignment="1">
      <alignment horizontal="center"/>
    </xf>
    <xf numFmtId="0" fontId="5" fillId="0" borderId="2" xfId="0" applyFont="1" applyFill="1" applyBorder="1" applyAlignment="1">
      <alignment horizontal="center"/>
    </xf>
    <xf numFmtId="0" fontId="0" fillId="0" borderId="2" xfId="0" applyBorder="1"/>
    <xf numFmtId="0" fontId="11" fillId="0" borderId="17" xfId="0" applyFont="1" applyFill="1" applyBorder="1" applyAlignment="1">
      <alignment horizontal="left" wrapText="1"/>
    </xf>
    <xf numFmtId="0" fontId="7" fillId="0" borderId="17" xfId="0" applyFont="1" applyFill="1" applyBorder="1" applyAlignment="1">
      <alignment horizontal="left" wrapText="1"/>
    </xf>
    <xf numFmtId="0" fontId="0" fillId="0" borderId="0" xfId="0" applyAlignment="1">
      <alignment horizontal="left"/>
    </xf>
    <xf numFmtId="0" fontId="9" fillId="0" borderId="0" xfId="0" applyFont="1"/>
    <xf numFmtId="0" fontId="4" fillId="0" borderId="0" xfId="0" applyFont="1"/>
    <xf numFmtId="0" fontId="11" fillId="0" borderId="28" xfId="0" applyFont="1" applyBorder="1"/>
    <xf numFmtId="0" fontId="11" fillId="0" borderId="28" xfId="0" applyFont="1" applyFill="1" applyBorder="1"/>
    <xf numFmtId="0" fontId="11" fillId="0" borderId="30" xfId="0" applyFont="1" applyFill="1" applyBorder="1"/>
    <xf numFmtId="49" fontId="5" fillId="0" borderId="0" xfId="0" applyNumberFormat="1" applyFont="1" applyAlignment="1">
      <alignment horizontal="center"/>
    </xf>
    <xf numFmtId="49" fontId="0" fillId="0" borderId="0" xfId="0" applyNumberFormat="1"/>
    <xf numFmtId="49" fontId="8" fillId="0" borderId="0" xfId="0" applyNumberFormat="1" applyFont="1" applyAlignment="1"/>
    <xf numFmtId="49" fontId="5" fillId="0" borderId="0" xfId="0" applyNumberFormat="1" applyFont="1"/>
    <xf numFmtId="49" fontId="0" fillId="0" borderId="0" xfId="0" applyNumberFormat="1" applyAlignment="1"/>
    <xf numFmtId="49" fontId="7" fillId="0" borderId="0" xfId="0" applyNumberFormat="1" applyFont="1" applyAlignment="1">
      <alignment vertical="center"/>
    </xf>
    <xf numFmtId="0" fontId="0" fillId="0" borderId="0" xfId="0" applyAlignment="1">
      <alignment horizontal="center"/>
    </xf>
    <xf numFmtId="0" fontId="0" fillId="0" borderId="0" xfId="0" applyBorder="1"/>
    <xf numFmtId="0" fontId="0" fillId="5" borderId="2" xfId="0" applyFill="1" applyBorder="1" applyAlignment="1">
      <alignment horizontal="center"/>
    </xf>
    <xf numFmtId="49" fontId="5" fillId="0" borderId="2" xfId="0" applyNumberFormat="1" applyFont="1" applyBorder="1" applyAlignment="1">
      <alignment horizontal="center"/>
    </xf>
    <xf numFmtId="49" fontId="9" fillId="0" borderId="2" xfId="0" applyNumberFormat="1" applyFont="1" applyBorder="1" applyAlignment="1">
      <alignment horizontal="left"/>
    </xf>
    <xf numFmtId="0" fontId="9" fillId="0" borderId="2" xfId="0" applyFont="1" applyFill="1" applyBorder="1" applyAlignment="1"/>
    <xf numFmtId="0" fontId="9" fillId="0" borderId="2" xfId="0" applyFont="1" applyBorder="1"/>
    <xf numFmtId="0" fontId="4" fillId="5" borderId="4" xfId="0" applyFont="1" applyFill="1" applyBorder="1" applyAlignment="1">
      <alignment horizontal="center"/>
    </xf>
    <xf numFmtId="0" fontId="0" fillId="0" borderId="9" xfId="0" applyBorder="1" applyAlignment="1">
      <alignment horizontal="center"/>
    </xf>
    <xf numFmtId="0" fontId="4" fillId="5" borderId="8" xfId="0" applyFont="1" applyFill="1" applyBorder="1" applyAlignment="1">
      <alignment horizontal="center"/>
    </xf>
    <xf numFmtId="0" fontId="5" fillId="0" borderId="32" xfId="0" applyFont="1" applyFill="1" applyBorder="1"/>
    <xf numFmtId="0" fontId="12" fillId="5" borderId="0" xfId="0" applyFont="1" applyFill="1" applyBorder="1" applyAlignment="1">
      <alignment horizontal="center"/>
    </xf>
    <xf numFmtId="0" fontId="18" fillId="5" borderId="19" xfId="0" applyFont="1" applyFill="1" applyBorder="1" applyAlignment="1">
      <alignment horizontal="center"/>
    </xf>
    <xf numFmtId="0" fontId="5" fillId="0" borderId="0" xfId="0" applyFont="1" applyFill="1" applyBorder="1" applyAlignment="1">
      <alignment horizontal="center"/>
    </xf>
    <xf numFmtId="0" fontId="5" fillId="0" borderId="0" xfId="0" applyFont="1" applyBorder="1" applyAlignment="1">
      <alignment wrapText="1"/>
    </xf>
    <xf numFmtId="0" fontId="5" fillId="7" borderId="2" xfId="0" applyFont="1" applyFill="1" applyBorder="1"/>
    <xf numFmtId="0" fontId="0" fillId="7" borderId="0" xfId="0" applyFill="1"/>
    <xf numFmtId="0" fontId="0" fillId="7" borderId="2" xfId="0" applyFill="1" applyBorder="1"/>
    <xf numFmtId="0" fontId="9" fillId="7" borderId="2" xfId="0" applyFont="1" applyFill="1" applyBorder="1"/>
    <xf numFmtId="0" fontId="1" fillId="0" borderId="2" xfId="0" applyFont="1" applyBorder="1" applyAlignment="1">
      <alignment vertical="center" readingOrder="1"/>
    </xf>
    <xf numFmtId="0" fontId="0" fillId="7" borderId="0" xfId="0" applyFill="1" applyBorder="1"/>
    <xf numFmtId="0" fontId="5" fillId="0" borderId="0" xfId="0" applyFont="1" applyBorder="1"/>
    <xf numFmtId="0" fontId="7" fillId="0" borderId="0" xfId="0" applyFont="1" applyBorder="1" applyAlignment="1">
      <alignment wrapText="1"/>
    </xf>
    <xf numFmtId="0" fontId="8" fillId="5" borderId="19" xfId="0" applyFont="1" applyFill="1" applyBorder="1" applyAlignment="1">
      <alignment horizontal="center"/>
    </xf>
    <xf numFmtId="0" fontId="0" fillId="0" borderId="13" xfId="0" applyBorder="1"/>
    <xf numFmtId="0" fontId="5" fillId="0" borderId="2" xfId="0" applyFont="1" applyBorder="1" applyAlignment="1">
      <alignment vertical="center"/>
    </xf>
    <xf numFmtId="0" fontId="5" fillId="0" borderId="2" xfId="0" applyFont="1" applyBorder="1" applyAlignment="1">
      <alignment horizontal="center" vertical="center"/>
    </xf>
    <xf numFmtId="0" fontId="5" fillId="0" borderId="2" xfId="0" applyFont="1" applyFill="1" applyBorder="1" applyAlignment="1">
      <alignment horizontal="center" vertical="center"/>
    </xf>
    <xf numFmtId="0" fontId="6" fillId="2" borderId="2" xfId="0" applyFont="1" applyFill="1" applyBorder="1"/>
    <xf numFmtId="0" fontId="9" fillId="2" borderId="2" xfId="0" applyFont="1" applyFill="1" applyBorder="1"/>
    <xf numFmtId="0" fontId="5" fillId="2" borderId="2" xfId="0" applyFont="1" applyFill="1" applyBorder="1"/>
    <xf numFmtId="0" fontId="4" fillId="2" borderId="2" xfId="0" applyFont="1" applyFill="1" applyBorder="1" applyAlignment="1"/>
    <xf numFmtId="0" fontId="5" fillId="2" borderId="2" xfId="0" applyFont="1" applyFill="1" applyBorder="1" applyAlignment="1">
      <alignment horizontal="center" vertical="center"/>
    </xf>
    <xf numFmtId="0" fontId="5" fillId="2" borderId="2" xfId="0" applyFont="1" applyFill="1" applyBorder="1" applyAlignment="1">
      <alignment vertical="center"/>
    </xf>
    <xf numFmtId="0" fontId="4" fillId="2" borderId="2" xfId="0" applyFont="1" applyFill="1" applyBorder="1" applyAlignment="1">
      <alignment horizontal="center" vertical="center"/>
    </xf>
    <xf numFmtId="0" fontId="5" fillId="3" borderId="2" xfId="0" applyFont="1" applyFill="1" applyBorder="1"/>
    <xf numFmtId="0" fontId="5" fillId="3" borderId="2" xfId="0" applyFont="1" applyFill="1" applyBorder="1" applyAlignment="1">
      <alignment horizontal="center" vertical="center"/>
    </xf>
    <xf numFmtId="0" fontId="5" fillId="3" borderId="2" xfId="0" applyFont="1" applyFill="1" applyBorder="1" applyAlignment="1">
      <alignment vertical="center"/>
    </xf>
    <xf numFmtId="164" fontId="9" fillId="3" borderId="2" xfId="1" applyNumberFormat="1" applyFont="1" applyFill="1" applyBorder="1" applyAlignment="1">
      <alignment horizontal="center" vertical="center"/>
    </xf>
    <xf numFmtId="0" fontId="10" fillId="3" borderId="2" xfId="0" applyFont="1" applyFill="1" applyBorder="1" applyAlignment="1">
      <alignment horizontal="center" vertical="center"/>
    </xf>
    <xf numFmtId="0" fontId="4" fillId="3" borderId="2" xfId="0" applyFont="1" applyFill="1" applyBorder="1" applyAlignment="1">
      <alignment horizontal="center" vertical="center"/>
    </xf>
    <xf numFmtId="9" fontId="5" fillId="3" borderId="2" xfId="0" applyNumberFormat="1" applyFont="1" applyFill="1" applyBorder="1" applyAlignment="1">
      <alignment horizontal="center" vertical="center"/>
    </xf>
    <xf numFmtId="49" fontId="5" fillId="3" borderId="2" xfId="0" applyNumberFormat="1" applyFont="1" applyFill="1" applyBorder="1" applyAlignment="1">
      <alignment horizontal="center" vertical="center"/>
    </xf>
    <xf numFmtId="0" fontId="0" fillId="3" borderId="2" xfId="0" applyFont="1" applyFill="1" applyBorder="1" applyAlignment="1">
      <alignment vertical="center"/>
    </xf>
    <xf numFmtId="0" fontId="4" fillId="5" borderId="7" xfId="0" applyFont="1" applyFill="1" applyBorder="1" applyAlignment="1">
      <alignment horizontal="center" wrapText="1"/>
    </xf>
    <xf numFmtId="0" fontId="0" fillId="2" borderId="4" xfId="0" applyFill="1" applyBorder="1"/>
    <xf numFmtId="0" fontId="0" fillId="2" borderId="5" xfId="0" applyFill="1" applyBorder="1"/>
    <xf numFmtId="0" fontId="4" fillId="5" borderId="34" xfId="0" applyFont="1" applyFill="1" applyBorder="1" applyAlignment="1">
      <alignment horizontal="center"/>
    </xf>
    <xf numFmtId="0" fontId="4" fillId="5" borderId="2" xfId="0" applyFont="1" applyFill="1" applyBorder="1" applyAlignment="1">
      <alignment horizontal="center"/>
    </xf>
    <xf numFmtId="0" fontId="7" fillId="7" borderId="0" xfId="0" applyFont="1" applyFill="1"/>
    <xf numFmtId="0" fontId="0" fillId="7" borderId="12" xfId="0" applyFill="1" applyBorder="1" applyAlignment="1">
      <alignment horizontal="center"/>
    </xf>
    <xf numFmtId="0" fontId="0" fillId="7" borderId="40" xfId="0" applyFill="1" applyBorder="1" applyAlignment="1">
      <alignment horizontal="center"/>
    </xf>
    <xf numFmtId="0" fontId="0" fillId="7" borderId="16" xfId="0" applyFill="1" applyBorder="1" applyAlignment="1">
      <alignment horizontal="center"/>
    </xf>
    <xf numFmtId="0" fontId="0" fillId="7" borderId="32" xfId="0" applyFill="1" applyBorder="1" applyAlignment="1">
      <alignment horizontal="center"/>
    </xf>
    <xf numFmtId="0" fontId="4" fillId="5" borderId="5" xfId="0" applyFont="1" applyFill="1" applyBorder="1" applyAlignment="1">
      <alignment horizontal="center"/>
    </xf>
    <xf numFmtId="0" fontId="4" fillId="7" borderId="16" xfId="0" applyFont="1" applyFill="1" applyBorder="1" applyAlignment="1">
      <alignment horizontal="center"/>
    </xf>
    <xf numFmtId="0" fontId="5" fillId="0" borderId="2" xfId="0" applyFont="1" applyBorder="1" applyAlignment="1">
      <alignment vertical="center" wrapText="1"/>
    </xf>
    <xf numFmtId="0" fontId="7" fillId="7" borderId="0" xfId="0" applyFont="1" applyFill="1" applyAlignment="1">
      <alignment horizontal="center"/>
    </xf>
    <xf numFmtId="0" fontId="4" fillId="0" borderId="0" xfId="0" applyFont="1" applyAlignment="1">
      <alignment horizontal="center" vertical="center"/>
    </xf>
    <xf numFmtId="0" fontId="7" fillId="7" borderId="2" xfId="0" applyFont="1" applyFill="1" applyBorder="1"/>
    <xf numFmtId="0" fontId="5" fillId="7" borderId="2" xfId="0" applyFont="1" applyFill="1" applyBorder="1" applyAlignment="1">
      <alignment horizontal="center"/>
    </xf>
    <xf numFmtId="0" fontId="5" fillId="7" borderId="2" xfId="0" applyFont="1" applyFill="1" applyBorder="1" applyAlignment="1">
      <alignment wrapText="1"/>
    </xf>
    <xf numFmtId="0" fontId="5" fillId="7" borderId="2" xfId="0" applyFont="1" applyFill="1" applyBorder="1" applyAlignment="1">
      <alignment horizontal="center" wrapText="1"/>
    </xf>
    <xf numFmtId="9" fontId="5" fillId="7" borderId="2" xfId="0" applyNumberFormat="1" applyFont="1" applyFill="1" applyBorder="1" applyAlignment="1">
      <alignment horizontal="center" wrapText="1"/>
    </xf>
    <xf numFmtId="9" fontId="5" fillId="7" borderId="2" xfId="0" applyNumberFormat="1" applyFont="1" applyFill="1" applyBorder="1" applyAlignment="1">
      <alignment horizontal="center" vertical="center"/>
    </xf>
    <xf numFmtId="9" fontId="5" fillId="7" borderId="2" xfId="0" applyNumberFormat="1" applyFont="1" applyFill="1" applyBorder="1"/>
    <xf numFmtId="0" fontId="0" fillId="9" borderId="0" xfId="0" applyFill="1" applyAlignment="1">
      <alignment horizontal="center"/>
    </xf>
    <xf numFmtId="0" fontId="0" fillId="0" borderId="2" xfId="0" applyFill="1" applyBorder="1"/>
    <xf numFmtId="0" fontId="7" fillId="0" borderId="2" xfId="0" applyFont="1" applyBorder="1" applyAlignment="1">
      <alignment horizontal="center"/>
    </xf>
    <xf numFmtId="0" fontId="7" fillId="7" borderId="2" xfId="0" applyFont="1" applyFill="1" applyBorder="1" applyAlignment="1"/>
    <xf numFmtId="0" fontId="7" fillId="0" borderId="2" xfId="0" applyFont="1" applyBorder="1" applyAlignment="1"/>
    <xf numFmtId="0" fontId="8" fillId="3" borderId="6" xfId="0" applyFont="1" applyFill="1" applyBorder="1" applyAlignment="1"/>
    <xf numFmtId="0" fontId="8" fillId="3" borderId="20" xfId="0" applyFont="1" applyFill="1" applyBorder="1" applyAlignment="1"/>
    <xf numFmtId="0" fontId="8" fillId="3" borderId="19" xfId="0" applyFont="1" applyFill="1" applyBorder="1" applyAlignment="1"/>
    <xf numFmtId="0" fontId="12" fillId="0" borderId="0" xfId="0" applyFont="1" applyFill="1" applyBorder="1" applyAlignment="1">
      <alignment horizontal="center"/>
    </xf>
    <xf numFmtId="0" fontId="12" fillId="0" borderId="0" xfId="0" applyFont="1" applyFill="1" applyBorder="1" applyAlignment="1"/>
    <xf numFmtId="0" fontId="5" fillId="0" borderId="2" xfId="0" applyFont="1" applyFill="1" applyBorder="1" applyAlignment="1">
      <alignment vertical="center"/>
    </xf>
    <xf numFmtId="0" fontId="5" fillId="0" borderId="2" xfId="0" applyFont="1" applyFill="1" applyBorder="1" applyAlignment="1">
      <alignment vertical="center" wrapText="1"/>
    </xf>
    <xf numFmtId="0" fontId="5" fillId="7" borderId="2" xfId="0" applyFont="1" applyFill="1" applyBorder="1" applyAlignment="1">
      <alignment horizontal="center" vertical="center"/>
    </xf>
    <xf numFmtId="0" fontId="5" fillId="7" borderId="2" xfId="0" applyFont="1" applyFill="1" applyBorder="1" applyAlignment="1">
      <alignment vertical="center" wrapText="1"/>
    </xf>
    <xf numFmtId="0" fontId="1" fillId="7" borderId="2" xfId="0" applyFont="1" applyFill="1" applyBorder="1" applyAlignment="1">
      <alignment horizontal="left" vertical="center" indent="1" readingOrder="1"/>
    </xf>
    <xf numFmtId="0" fontId="1" fillId="7" borderId="2" xfId="0" applyFont="1" applyFill="1" applyBorder="1" applyAlignment="1">
      <alignment horizontal="center" vertical="center"/>
    </xf>
    <xf numFmtId="0" fontId="5" fillId="7" borderId="2" xfId="0" applyFont="1" applyFill="1" applyBorder="1" applyAlignment="1">
      <alignment horizontal="left" vertical="center" wrapText="1"/>
    </xf>
    <xf numFmtId="0" fontId="1" fillId="7" borderId="2" xfId="0" applyFont="1" applyFill="1" applyBorder="1" applyAlignment="1">
      <alignment horizontal="left" vertical="center" readingOrder="1"/>
    </xf>
    <xf numFmtId="0" fontId="5" fillId="7" borderId="2" xfId="0" applyFont="1" applyFill="1" applyBorder="1" applyAlignment="1">
      <alignment horizontal="left" wrapText="1"/>
    </xf>
    <xf numFmtId="0" fontId="5" fillId="0" borderId="2" xfId="0" applyFont="1" applyBorder="1" applyAlignment="1">
      <alignment horizontal="left" vertical="center" wrapText="1"/>
    </xf>
    <xf numFmtId="0" fontId="5" fillId="7" borderId="2" xfId="0" applyFont="1" applyFill="1" applyBorder="1" applyAlignment="1">
      <alignment horizontal="left" vertical="center"/>
    </xf>
    <xf numFmtId="0" fontId="5" fillId="7" borderId="17" xfId="0" applyFont="1" applyFill="1" applyBorder="1" applyAlignment="1">
      <alignment horizontal="left" vertical="center" wrapText="1"/>
    </xf>
    <xf numFmtId="0" fontId="5" fillId="0" borderId="2" xfId="0" applyFont="1" applyFill="1" applyBorder="1" applyAlignment="1">
      <alignment horizontal="left" vertical="center" wrapText="1"/>
    </xf>
    <xf numFmtId="0" fontId="9" fillId="3" borderId="41" xfId="0" applyFont="1" applyFill="1" applyBorder="1" applyAlignment="1">
      <alignment horizontal="center"/>
    </xf>
    <xf numFmtId="0" fontId="9" fillId="5" borderId="25" xfId="0" applyFont="1" applyFill="1" applyBorder="1" applyAlignment="1">
      <alignment horizontal="center"/>
    </xf>
    <xf numFmtId="0" fontId="9" fillId="6" borderId="25" xfId="0" applyFont="1" applyFill="1" applyBorder="1" applyAlignment="1">
      <alignment horizontal="center"/>
    </xf>
    <xf numFmtId="0" fontId="5" fillId="0" borderId="28" xfId="0" applyFont="1" applyBorder="1"/>
    <xf numFmtId="0" fontId="9" fillId="5" borderId="2" xfId="0" applyFont="1" applyFill="1" applyBorder="1" applyAlignment="1"/>
    <xf numFmtId="0" fontId="9" fillId="6" borderId="2" xfId="0" applyFont="1" applyFill="1" applyBorder="1" applyAlignment="1"/>
    <xf numFmtId="0" fontId="5" fillId="0" borderId="27" xfId="0" applyFont="1" applyFill="1" applyBorder="1"/>
    <xf numFmtId="0" fontId="5" fillId="2" borderId="28" xfId="0" applyFont="1" applyFill="1" applyBorder="1"/>
    <xf numFmtId="0" fontId="8" fillId="2" borderId="2" xfId="0" applyFont="1" applyFill="1" applyBorder="1"/>
    <xf numFmtId="0" fontId="4" fillId="2" borderId="27" xfId="0" applyFont="1" applyFill="1" applyBorder="1" applyAlignment="1"/>
    <xf numFmtId="0" fontId="9" fillId="2" borderId="27" xfId="0" applyFont="1" applyFill="1" applyBorder="1"/>
    <xf numFmtId="0" fontId="5" fillId="7" borderId="28" xfId="0" applyFont="1" applyFill="1" applyBorder="1"/>
    <xf numFmtId="0" fontId="5" fillId="0" borderId="27" xfId="0" applyFont="1" applyFill="1" applyBorder="1" applyAlignment="1">
      <alignment horizontal="center"/>
    </xf>
    <xf numFmtId="0" fontId="5" fillId="0" borderId="27" xfId="0" applyFont="1" applyFill="1" applyBorder="1" applyAlignment="1">
      <alignment horizontal="center" vertical="center" wrapText="1"/>
    </xf>
    <xf numFmtId="0" fontId="0" fillId="0" borderId="30" xfId="0" applyBorder="1"/>
    <xf numFmtId="0" fontId="0" fillId="0" borderId="31" xfId="0" applyBorder="1"/>
    <xf numFmtId="0" fontId="9" fillId="5" borderId="25" xfId="0" applyFont="1" applyFill="1" applyBorder="1"/>
    <xf numFmtId="0" fontId="1" fillId="0" borderId="28" xfId="0" applyFont="1" applyFill="1" applyBorder="1" applyAlignment="1">
      <alignment vertical="center" readingOrder="1"/>
    </xf>
    <xf numFmtId="0" fontId="1" fillId="0" borderId="28" xfId="0" applyFont="1" applyBorder="1" applyAlignment="1">
      <alignment vertical="center" readingOrder="1"/>
    </xf>
    <xf numFmtId="0" fontId="5" fillId="7" borderId="30" xfId="0" applyFont="1" applyFill="1" applyBorder="1"/>
    <xf numFmtId="0" fontId="6" fillId="7" borderId="31" xfId="0" applyFont="1" applyFill="1" applyBorder="1"/>
    <xf numFmtId="0" fontId="5" fillId="7" borderId="31" xfId="0" applyFont="1" applyFill="1" applyBorder="1"/>
    <xf numFmtId="0" fontId="5" fillId="0" borderId="31" xfId="0" applyFont="1" applyFill="1" applyBorder="1" applyAlignment="1">
      <alignment horizontal="center"/>
    </xf>
    <xf numFmtId="0" fontId="5" fillId="0" borderId="43" xfId="0" applyFont="1" applyFill="1" applyBorder="1" applyAlignment="1">
      <alignment horizontal="center"/>
    </xf>
    <xf numFmtId="0" fontId="9" fillId="6" borderId="42" xfId="0" applyFont="1" applyFill="1" applyBorder="1" applyAlignment="1">
      <alignment horizontal="center"/>
    </xf>
    <xf numFmtId="0" fontId="9" fillId="6" borderId="27" xfId="0" applyFont="1" applyFill="1" applyBorder="1" applyAlignment="1"/>
    <xf numFmtId="49" fontId="7" fillId="0" borderId="2" xfId="0" applyNumberFormat="1" applyFont="1" applyBorder="1" applyAlignment="1">
      <alignment horizontal="center"/>
    </xf>
    <xf numFmtId="0" fontId="7" fillId="0" borderId="2" xfId="0" applyFont="1" applyBorder="1" applyAlignment="1">
      <alignment horizontal="left"/>
    </xf>
    <xf numFmtId="0" fontId="7" fillId="7" borderId="2" xfId="0" applyFont="1" applyFill="1" applyBorder="1" applyAlignment="1">
      <alignment horizontal="left"/>
    </xf>
    <xf numFmtId="0" fontId="0" fillId="0" borderId="44" xfId="0" applyBorder="1"/>
    <xf numFmtId="0" fontId="0" fillId="0" borderId="35" xfId="0" applyBorder="1"/>
    <xf numFmtId="0" fontId="5" fillId="0" borderId="45" xfId="0" applyFont="1" applyFill="1" applyBorder="1"/>
    <xf numFmtId="0" fontId="5" fillId="5" borderId="8" xfId="0" applyFont="1" applyFill="1" applyBorder="1" applyAlignment="1">
      <alignment horizontal="center" wrapText="1"/>
    </xf>
    <xf numFmtId="0" fontId="5" fillId="2" borderId="25" xfId="0" applyFont="1" applyFill="1" applyBorder="1"/>
    <xf numFmtId="0" fontId="2" fillId="3" borderId="2" xfId="0" applyFont="1" applyFill="1" applyBorder="1" applyAlignment="1">
      <alignment horizontal="center"/>
    </xf>
    <xf numFmtId="0" fontId="5" fillId="2" borderId="2" xfId="0" applyFont="1" applyFill="1" applyBorder="1" applyAlignment="1"/>
    <xf numFmtId="0" fontId="5" fillId="0" borderId="31" xfId="0" applyFont="1" applyBorder="1" applyAlignment="1">
      <alignment horizontal="left" vertical="center" wrapText="1"/>
    </xf>
    <xf numFmtId="0" fontId="5" fillId="7" borderId="2" xfId="0" applyFont="1" applyFill="1" applyBorder="1" applyAlignment="1">
      <alignment horizontal="center" vertical="center" wrapText="1"/>
    </xf>
    <xf numFmtId="9" fontId="1" fillId="7" borderId="2" xfId="0" applyNumberFormat="1" applyFont="1" applyFill="1" applyBorder="1" applyAlignment="1">
      <alignment horizontal="center" vertical="center" readingOrder="1"/>
    </xf>
    <xf numFmtId="0" fontId="5" fillId="0" borderId="17"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2" xfId="0" applyFont="1" applyBorder="1" applyAlignment="1">
      <alignment horizontal="left" vertical="center"/>
    </xf>
    <xf numFmtId="17" fontId="5" fillId="7" borderId="2" xfId="0" applyNumberFormat="1" applyFont="1" applyFill="1" applyBorder="1" applyAlignment="1">
      <alignment horizontal="center" vertical="center"/>
    </xf>
    <xf numFmtId="49" fontId="5" fillId="7" borderId="2" xfId="0" applyNumberFormat="1" applyFont="1" applyFill="1" applyBorder="1" applyAlignment="1">
      <alignment horizontal="center" vertical="center"/>
    </xf>
    <xf numFmtId="0" fontId="5" fillId="7" borderId="2" xfId="0" applyFont="1" applyFill="1" applyBorder="1" applyAlignment="1">
      <alignment vertical="center"/>
    </xf>
    <xf numFmtId="49" fontId="5" fillId="7" borderId="2" xfId="0" applyNumberFormat="1" applyFont="1" applyFill="1" applyBorder="1" applyAlignment="1">
      <alignment horizontal="center"/>
    </xf>
    <xf numFmtId="9" fontId="1" fillId="7" borderId="2" xfId="0" applyNumberFormat="1" applyFont="1" applyFill="1" applyBorder="1" applyAlignment="1">
      <alignment horizontal="center" vertical="center"/>
    </xf>
    <xf numFmtId="0" fontId="1" fillId="7" borderId="2" xfId="0" applyFont="1" applyFill="1" applyBorder="1" applyAlignment="1">
      <alignment horizontal="center" vertical="center" readingOrder="1"/>
    </xf>
    <xf numFmtId="49" fontId="5" fillId="7" borderId="31" xfId="0" applyNumberFormat="1" applyFont="1" applyFill="1" applyBorder="1" applyAlignment="1">
      <alignment horizontal="center" vertical="center"/>
    </xf>
    <xf numFmtId="0" fontId="5" fillId="7" borderId="31" xfId="0" applyFont="1" applyFill="1" applyBorder="1" applyAlignment="1">
      <alignment horizontal="center" vertical="center"/>
    </xf>
    <xf numFmtId="0" fontId="13" fillId="7" borderId="2" xfId="0" applyFont="1" applyFill="1" applyBorder="1" applyAlignment="1">
      <alignment horizontal="center" vertical="center" readingOrder="1"/>
    </xf>
    <xf numFmtId="9" fontId="5" fillId="7" borderId="2" xfId="0" applyNumberFormat="1" applyFont="1" applyFill="1" applyBorder="1" applyAlignment="1">
      <alignment horizontal="center"/>
    </xf>
    <xf numFmtId="0" fontId="0" fillId="7" borderId="2" xfId="0" applyFont="1" applyFill="1" applyBorder="1"/>
    <xf numFmtId="0" fontId="5" fillId="7" borderId="3" xfId="0" applyFont="1" applyFill="1" applyBorder="1" applyAlignment="1">
      <alignment horizontal="center"/>
    </xf>
    <xf numFmtId="0" fontId="5" fillId="0" borderId="3" xfId="0" applyFont="1" applyBorder="1"/>
    <xf numFmtId="0" fontId="5" fillId="7" borderId="3" xfId="0" applyFont="1" applyFill="1" applyBorder="1"/>
    <xf numFmtId="0" fontId="0" fillId="7" borderId="3" xfId="0" applyFont="1" applyFill="1" applyBorder="1"/>
    <xf numFmtId="0" fontId="5" fillId="7" borderId="3" xfId="0" applyFont="1" applyFill="1" applyBorder="1" applyAlignment="1">
      <alignment horizontal="center" vertical="center"/>
    </xf>
    <xf numFmtId="0" fontId="5" fillId="7" borderId="3" xfId="0" applyFont="1" applyFill="1" applyBorder="1" applyAlignment="1">
      <alignment horizontal="center" wrapText="1"/>
    </xf>
    <xf numFmtId="0" fontId="9" fillId="7" borderId="3" xfId="0" applyFont="1" applyFill="1" applyBorder="1"/>
    <xf numFmtId="0" fontId="5" fillId="0" borderId="3" xfId="0" applyFont="1" applyFill="1" applyBorder="1" applyAlignment="1">
      <alignment horizontal="center"/>
    </xf>
    <xf numFmtId="0" fontId="5" fillId="0" borderId="46" xfId="0" applyFont="1" applyFill="1" applyBorder="1" applyAlignment="1">
      <alignment horizontal="center"/>
    </xf>
    <xf numFmtId="0" fontId="5" fillId="0" borderId="2" xfId="0" applyFont="1" applyFill="1" applyBorder="1" applyAlignment="1">
      <alignment horizontal="center" wrapText="1"/>
    </xf>
    <xf numFmtId="0" fontId="5" fillId="0" borderId="28" xfId="0" applyFont="1" applyBorder="1" applyAlignment="1">
      <alignment horizontal="center" vertical="center" wrapText="1"/>
    </xf>
    <xf numFmtId="0" fontId="5" fillId="7" borderId="28" xfId="0" applyFont="1" applyFill="1" applyBorder="1" applyAlignment="1">
      <alignment horizontal="center" vertical="center" wrapText="1"/>
    </xf>
    <xf numFmtId="0" fontId="5" fillId="0" borderId="28" xfId="0" applyFont="1" applyBorder="1" applyAlignment="1">
      <alignment horizontal="center"/>
    </xf>
    <xf numFmtId="0" fontId="5" fillId="0" borderId="28" xfId="0" applyFont="1" applyFill="1" applyBorder="1" applyAlignment="1">
      <alignment horizontal="center" vertical="center" wrapText="1"/>
    </xf>
    <xf numFmtId="0" fontId="5" fillId="0" borderId="28" xfId="0" applyFont="1" applyBorder="1" applyAlignment="1">
      <alignment horizontal="center" vertical="center"/>
    </xf>
    <xf numFmtId="0" fontId="1" fillId="0" borderId="28" xfId="0" applyFont="1" applyFill="1" applyBorder="1" applyAlignment="1">
      <alignment horizontal="center" vertical="center" readingOrder="1"/>
    </xf>
    <xf numFmtId="0" fontId="1" fillId="7" borderId="28" xfId="0" applyFont="1" applyFill="1" applyBorder="1" applyAlignment="1">
      <alignment horizontal="center" vertical="center" readingOrder="1"/>
    </xf>
    <xf numFmtId="0" fontId="7" fillId="0" borderId="28" xfId="0" applyFont="1" applyBorder="1" applyAlignment="1">
      <alignment horizontal="center"/>
    </xf>
    <xf numFmtId="0" fontId="22" fillId="0" borderId="28" xfId="0" applyFont="1" applyBorder="1" applyAlignment="1">
      <alignment horizontal="center"/>
    </xf>
    <xf numFmtId="164" fontId="5" fillId="7" borderId="2" xfId="1" applyNumberFormat="1" applyFont="1" applyFill="1" applyBorder="1" applyAlignment="1">
      <alignment horizontal="center" vertical="center"/>
    </xf>
    <xf numFmtId="164" fontId="1" fillId="0" borderId="2" xfId="1" applyNumberFormat="1" applyFont="1" applyFill="1" applyBorder="1" applyAlignment="1">
      <alignment horizontal="center" vertical="center" wrapText="1"/>
    </xf>
    <xf numFmtId="9" fontId="5" fillId="0" borderId="2" xfId="2" applyFont="1" applyFill="1" applyBorder="1" applyAlignment="1">
      <alignment horizontal="center" vertical="center" wrapText="1"/>
    </xf>
    <xf numFmtId="0" fontId="5" fillId="0" borderId="2" xfId="0" applyFont="1" applyBorder="1" applyAlignment="1">
      <alignment horizontal="left" wrapText="1"/>
    </xf>
    <xf numFmtId="9" fontId="5" fillId="0" borderId="2" xfId="0" applyNumberFormat="1" applyFont="1" applyBorder="1" applyAlignment="1">
      <alignment horizontal="center" vertical="center"/>
    </xf>
    <xf numFmtId="0" fontId="1" fillId="0" borderId="2" xfId="0" applyFont="1" applyBorder="1" applyAlignment="1">
      <alignment horizontal="left" wrapText="1"/>
    </xf>
    <xf numFmtId="3" fontId="1" fillId="0" borderId="2" xfId="0" applyNumberFormat="1" applyFont="1" applyBorder="1" applyAlignment="1">
      <alignment horizontal="center" vertical="center"/>
    </xf>
    <xf numFmtId="3" fontId="1" fillId="0" borderId="2" xfId="1" applyNumberFormat="1" applyFont="1" applyBorder="1" applyAlignment="1">
      <alignment horizontal="center" vertical="center"/>
    </xf>
    <xf numFmtId="0" fontId="1" fillId="0" borderId="2" xfId="0" applyFont="1" applyBorder="1" applyAlignment="1">
      <alignment horizontal="left" vertical="center" wrapText="1"/>
    </xf>
    <xf numFmtId="164" fontId="1" fillId="7" borderId="2" xfId="1" applyNumberFormat="1" applyFont="1" applyFill="1" applyBorder="1" applyAlignment="1">
      <alignment horizontal="center" vertical="center"/>
    </xf>
    <xf numFmtId="0" fontId="5" fillId="0" borderId="30" xfId="0" applyFont="1" applyBorder="1" applyAlignment="1">
      <alignment horizontal="center" vertical="center"/>
    </xf>
    <xf numFmtId="0" fontId="5" fillId="7" borderId="28" xfId="0" applyFont="1" applyFill="1" applyBorder="1" applyAlignment="1">
      <alignment horizontal="center"/>
    </xf>
    <xf numFmtId="0" fontId="4" fillId="5" borderId="4" xfId="0" applyFont="1" applyFill="1" applyBorder="1" applyAlignment="1">
      <alignment horizontal="center" wrapText="1"/>
    </xf>
    <xf numFmtId="0" fontId="5" fillId="0" borderId="29" xfId="0" applyFont="1" applyBorder="1"/>
    <xf numFmtId="0" fontId="6" fillId="2" borderId="16" xfId="0" applyFont="1" applyFill="1" applyBorder="1"/>
    <xf numFmtId="0" fontId="5" fillId="2" borderId="16" xfId="0" applyFont="1" applyFill="1" applyBorder="1"/>
    <xf numFmtId="0" fontId="0" fillId="0" borderId="48" xfId="0" applyBorder="1"/>
    <xf numFmtId="0" fontId="22" fillId="0" borderId="15" xfId="0" applyFont="1" applyBorder="1"/>
    <xf numFmtId="0" fontId="0" fillId="0" borderId="15" xfId="0" applyBorder="1"/>
    <xf numFmtId="0" fontId="0" fillId="0" borderId="39" xfId="0" applyBorder="1"/>
    <xf numFmtId="0" fontId="7" fillId="0" borderId="2" xfId="0" applyFont="1" applyBorder="1" applyAlignment="1">
      <alignment horizontal="center" vertical="center"/>
    </xf>
    <xf numFmtId="9" fontId="5" fillId="7" borderId="2" xfId="2" applyFont="1" applyFill="1" applyBorder="1" applyAlignment="1">
      <alignment horizontal="center" vertical="center" wrapText="1"/>
    </xf>
    <xf numFmtId="9" fontId="5" fillId="7" borderId="2" xfId="1" applyNumberFormat="1" applyFont="1" applyFill="1" applyBorder="1" applyAlignment="1">
      <alignment horizontal="center" vertical="center"/>
    </xf>
    <xf numFmtId="0" fontId="5" fillId="0" borderId="13" xfId="0" applyFont="1" applyBorder="1"/>
    <xf numFmtId="0" fontId="7" fillId="0" borderId="28" xfId="0" applyFont="1" applyBorder="1" applyAlignment="1">
      <alignment horizontal="center" vertical="center"/>
    </xf>
    <xf numFmtId="0" fontId="7" fillId="0" borderId="2" xfId="0" applyFont="1" applyBorder="1" applyAlignment="1">
      <alignment vertical="center"/>
    </xf>
    <xf numFmtId="49" fontId="7" fillId="0" borderId="2" xfId="0" applyNumberFormat="1" applyFont="1" applyBorder="1" applyAlignment="1">
      <alignment horizontal="center" vertical="center"/>
    </xf>
    <xf numFmtId="0" fontId="7" fillId="7" borderId="2" xfId="0" applyFont="1" applyFill="1" applyBorder="1" applyAlignment="1">
      <alignment vertical="center"/>
    </xf>
    <xf numFmtId="0" fontId="0" fillId="0" borderId="2" xfId="0" applyBorder="1" applyAlignment="1">
      <alignment vertical="center"/>
    </xf>
    <xf numFmtId="0" fontId="7" fillId="0" borderId="29" xfId="0" applyFont="1" applyBorder="1" applyAlignment="1">
      <alignment horizontal="center"/>
    </xf>
    <xf numFmtId="0" fontId="7" fillId="0" borderId="16" xfId="0" applyFont="1" applyBorder="1"/>
    <xf numFmtId="49" fontId="7" fillId="0" borderId="16" xfId="0" applyNumberFormat="1" applyFont="1" applyBorder="1" applyAlignment="1">
      <alignment horizontal="center"/>
    </xf>
    <xf numFmtId="0" fontId="5" fillId="0" borderId="16" xfId="0" applyFont="1" applyBorder="1" applyAlignment="1">
      <alignment horizontal="center"/>
    </xf>
    <xf numFmtId="0" fontId="7" fillId="7" borderId="16" xfId="0" applyFont="1" applyFill="1" applyBorder="1"/>
    <xf numFmtId="0" fontId="0" fillId="0" borderId="16" xfId="0" applyBorder="1"/>
    <xf numFmtId="0" fontId="5" fillId="0" borderId="47" xfId="0" applyFont="1" applyFill="1" applyBorder="1" applyAlignment="1">
      <alignment horizontal="center"/>
    </xf>
    <xf numFmtId="0" fontId="5" fillId="0" borderId="15" xfId="0" applyFont="1" applyFill="1" applyBorder="1"/>
    <xf numFmtId="0" fontId="5" fillId="7" borderId="15" xfId="0" applyFont="1" applyFill="1" applyBorder="1"/>
    <xf numFmtId="0" fontId="5" fillId="0" borderId="39" xfId="0" applyFont="1" applyFill="1" applyBorder="1" applyAlignment="1"/>
    <xf numFmtId="2" fontId="5" fillId="7" borderId="2" xfId="0" applyNumberFormat="1" applyFont="1" applyFill="1" applyBorder="1" applyAlignment="1">
      <alignment horizontal="center" vertical="center" wrapText="1"/>
    </xf>
    <xf numFmtId="0" fontId="0" fillId="7" borderId="32" xfId="0" applyFill="1" applyBorder="1" applyAlignment="1">
      <alignment horizontal="center"/>
    </xf>
    <xf numFmtId="1" fontId="1" fillId="7" borderId="2" xfId="0" applyNumberFormat="1" applyFont="1" applyFill="1" applyBorder="1" applyAlignment="1">
      <alignment horizontal="center" vertical="center"/>
    </xf>
    <xf numFmtId="0" fontId="7" fillId="0" borderId="15" xfId="0" applyFont="1" applyBorder="1"/>
    <xf numFmtId="0" fontId="4" fillId="7" borderId="32" xfId="0" applyFont="1" applyFill="1" applyBorder="1" applyAlignment="1">
      <alignment horizontal="center"/>
    </xf>
    <xf numFmtId="0" fontId="5" fillId="7" borderId="31" xfId="0" applyFont="1" applyFill="1" applyBorder="1" applyAlignment="1">
      <alignment horizontal="center" vertical="center" wrapText="1"/>
    </xf>
    <xf numFmtId="9" fontId="5" fillId="7" borderId="2" xfId="0" applyNumberFormat="1" applyFont="1" applyFill="1" applyBorder="1" applyAlignment="1">
      <alignment horizontal="center" vertical="center" wrapText="1"/>
    </xf>
    <xf numFmtId="10" fontId="5" fillId="7" borderId="2" xfId="0" applyNumberFormat="1" applyFont="1" applyFill="1" applyBorder="1" applyAlignment="1">
      <alignment horizontal="center" vertical="center" wrapText="1"/>
    </xf>
    <xf numFmtId="9" fontId="5" fillId="7" borderId="2" xfId="2" applyFont="1" applyFill="1" applyBorder="1" applyAlignment="1">
      <alignment horizontal="center" vertical="center"/>
    </xf>
    <xf numFmtId="164" fontId="5" fillId="7" borderId="2" xfId="1" applyNumberFormat="1" applyFont="1" applyFill="1" applyBorder="1" applyAlignment="1">
      <alignment horizontal="center" vertical="center" wrapText="1"/>
    </xf>
    <xf numFmtId="0" fontId="5" fillId="7" borderId="16" xfId="0" applyFont="1" applyFill="1" applyBorder="1" applyAlignment="1">
      <alignment horizontal="center" wrapText="1"/>
    </xf>
    <xf numFmtId="0" fontId="5" fillId="7" borderId="2" xfId="0" applyFont="1" applyFill="1" applyBorder="1" applyAlignment="1">
      <alignment vertical="center" readingOrder="1"/>
    </xf>
    <xf numFmtId="0" fontId="1" fillId="0" borderId="2" xfId="0" applyFont="1" applyBorder="1" applyAlignment="1">
      <alignment horizontal="left" vertical="center" readingOrder="1"/>
    </xf>
    <xf numFmtId="9" fontId="13" fillId="7" borderId="2" xfId="0" applyNumberFormat="1" applyFont="1" applyFill="1" applyBorder="1" applyAlignment="1">
      <alignment horizontal="center" vertical="center" readingOrder="1"/>
    </xf>
    <xf numFmtId="49" fontId="1" fillId="7" borderId="2" xfId="0" applyNumberFormat="1" applyFont="1" applyFill="1" applyBorder="1" applyAlignment="1">
      <alignment horizontal="center" vertical="center"/>
    </xf>
    <xf numFmtId="0" fontId="13" fillId="0" borderId="2" xfId="0" applyFont="1" applyBorder="1" applyAlignment="1">
      <alignment horizontal="center" vertical="center" readingOrder="1"/>
    </xf>
    <xf numFmtId="0" fontId="1" fillId="0" borderId="2" xfId="0" applyFont="1" applyBorder="1" applyAlignment="1">
      <alignment vertical="center"/>
    </xf>
    <xf numFmtId="9" fontId="1" fillId="0" borderId="2" xfId="0" applyNumberFormat="1" applyFont="1" applyBorder="1" applyAlignment="1">
      <alignment horizontal="center"/>
    </xf>
    <xf numFmtId="0" fontId="1" fillId="0" borderId="2" xfId="0" applyFont="1" applyBorder="1"/>
    <xf numFmtId="17" fontId="5" fillId="7" borderId="2" xfId="0" applyNumberFormat="1" applyFont="1" applyFill="1" applyBorder="1"/>
    <xf numFmtId="0" fontId="5" fillId="0" borderId="3" xfId="0" applyFont="1" applyFill="1" applyBorder="1" applyAlignment="1">
      <alignment horizontal="center" wrapText="1"/>
    </xf>
    <xf numFmtId="0" fontId="1" fillId="0" borderId="2" xfId="0" applyFont="1" applyFill="1" applyBorder="1" applyAlignment="1">
      <alignment vertical="center" wrapText="1"/>
    </xf>
    <xf numFmtId="165" fontId="5" fillId="7" borderId="2" xfId="1" applyNumberFormat="1" applyFont="1" applyFill="1" applyBorder="1" applyAlignment="1">
      <alignment horizontal="center" vertical="center"/>
    </xf>
    <xf numFmtId="0" fontId="1" fillId="7" borderId="2" xfId="0" applyFont="1" applyFill="1" applyBorder="1" applyAlignment="1">
      <alignment horizontal="center" vertical="center" wrapText="1"/>
    </xf>
    <xf numFmtId="0" fontId="9" fillId="3" borderId="2" xfId="0" applyFont="1" applyFill="1" applyBorder="1" applyAlignment="1">
      <alignment horizontal="center"/>
    </xf>
    <xf numFmtId="0" fontId="0" fillId="0" borderId="2" xfId="0" applyBorder="1" applyAlignment="1">
      <alignment horizontal="center"/>
    </xf>
    <xf numFmtId="0" fontId="13" fillId="0" borderId="2" xfId="0" applyFont="1" applyBorder="1" applyAlignment="1">
      <alignment horizontal="left" vertical="center" indent="1" readingOrder="1"/>
    </xf>
    <xf numFmtId="0" fontId="5" fillId="7" borderId="16" xfId="0" applyFont="1" applyFill="1" applyBorder="1" applyAlignment="1">
      <alignment horizontal="center" vertical="center" wrapText="1"/>
    </xf>
    <xf numFmtId="0" fontId="9" fillId="3" borderId="2" xfId="0" applyFont="1" applyFill="1" applyBorder="1" applyAlignment="1">
      <alignment horizontal="center" vertical="center"/>
    </xf>
    <xf numFmtId="0" fontId="5" fillId="7" borderId="9" xfId="0" applyFont="1" applyFill="1" applyBorder="1" applyAlignment="1">
      <alignment horizontal="center" vertical="center" wrapText="1"/>
    </xf>
    <xf numFmtId="0" fontId="5" fillId="7" borderId="27"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1" fillId="0" borderId="2" xfId="0" applyFont="1" applyFill="1" applyBorder="1" applyAlignment="1">
      <alignment horizontal="left" vertical="center" readingOrder="1"/>
    </xf>
    <xf numFmtId="9" fontId="5" fillId="0" borderId="2" xfId="0" applyNumberFormat="1" applyFont="1" applyFill="1" applyBorder="1" applyAlignment="1">
      <alignment horizontal="center" vertical="center" wrapText="1"/>
    </xf>
    <xf numFmtId="0" fontId="19" fillId="3" borderId="6" xfId="0" applyFont="1" applyFill="1" applyBorder="1" applyAlignment="1">
      <alignment horizontal="center" vertical="center"/>
    </xf>
    <xf numFmtId="0" fontId="19" fillId="3" borderId="20" xfId="0" applyFont="1" applyFill="1" applyBorder="1" applyAlignment="1">
      <alignment horizontal="center" vertical="center"/>
    </xf>
    <xf numFmtId="0" fontId="19" fillId="3" borderId="19" xfId="0" applyFont="1" applyFill="1" applyBorder="1" applyAlignment="1">
      <alignment horizontal="center" vertical="center"/>
    </xf>
    <xf numFmtId="0" fontId="12" fillId="5" borderId="6" xfId="0" applyFont="1" applyFill="1" applyBorder="1" applyAlignment="1">
      <alignment horizontal="center"/>
    </xf>
    <xf numFmtId="0" fontId="12" fillId="5" borderId="20" xfId="0" applyFont="1" applyFill="1" applyBorder="1" applyAlignment="1">
      <alignment horizontal="center"/>
    </xf>
    <xf numFmtId="0" fontId="12" fillId="5" borderId="19" xfId="0" applyFont="1" applyFill="1" applyBorder="1" applyAlignment="1">
      <alignment horizontal="center"/>
    </xf>
    <xf numFmtId="0" fontId="8" fillId="3" borderId="6" xfId="0" applyFont="1" applyFill="1" applyBorder="1" applyAlignment="1">
      <alignment horizontal="left"/>
    </xf>
    <xf numFmtId="0" fontId="8" fillId="3" borderId="20" xfId="0" applyFont="1" applyFill="1" applyBorder="1" applyAlignment="1">
      <alignment horizontal="left"/>
    </xf>
    <xf numFmtId="0" fontId="8" fillId="3" borderId="19" xfId="0" applyFont="1" applyFill="1" applyBorder="1" applyAlignment="1">
      <alignment horizontal="left"/>
    </xf>
    <xf numFmtId="0" fontId="9" fillId="3" borderId="2" xfId="0" applyFont="1" applyFill="1" applyBorder="1" applyAlignment="1">
      <alignment horizontal="center"/>
    </xf>
    <xf numFmtId="0" fontId="9" fillId="3" borderId="6" xfId="0" applyFont="1" applyFill="1" applyBorder="1" applyAlignment="1">
      <alignment horizontal="center"/>
    </xf>
    <xf numFmtId="0" fontId="9" fillId="3" borderId="19" xfId="0" applyFont="1" applyFill="1" applyBorder="1" applyAlignment="1">
      <alignment horizontal="center"/>
    </xf>
    <xf numFmtId="0" fontId="5" fillId="0" borderId="2" xfId="0" applyFont="1" applyFill="1" applyBorder="1" applyAlignment="1">
      <alignment horizontal="left" vertical="top" wrapText="1"/>
    </xf>
    <xf numFmtId="0" fontId="11" fillId="0" borderId="16" xfId="0" applyFont="1" applyFill="1" applyBorder="1" applyAlignment="1">
      <alignment horizontal="center" vertical="center"/>
    </xf>
    <xf numFmtId="0" fontId="11" fillId="0" borderId="32" xfId="0" applyFont="1" applyFill="1" applyBorder="1" applyAlignment="1">
      <alignment horizontal="center" vertical="center"/>
    </xf>
    <xf numFmtId="49" fontId="17" fillId="0" borderId="10" xfId="0" applyNumberFormat="1" applyFont="1" applyBorder="1" applyAlignment="1">
      <alignment vertical="center" wrapText="1"/>
    </xf>
    <xf numFmtId="49" fontId="11" fillId="0" borderId="11" xfId="0" applyNumberFormat="1" applyFont="1" applyBorder="1" applyAlignment="1">
      <alignment vertical="center" wrapText="1"/>
    </xf>
    <xf numFmtId="49" fontId="11" fillId="0" borderId="12" xfId="0" applyNumberFormat="1" applyFont="1" applyBorder="1" applyAlignment="1">
      <alignment vertical="center" wrapText="1"/>
    </xf>
    <xf numFmtId="49" fontId="7" fillId="0" borderId="13" xfId="0" applyNumberFormat="1" applyFont="1" applyBorder="1" applyAlignment="1">
      <alignment vertical="center" wrapText="1"/>
    </xf>
    <xf numFmtId="49" fontId="7" fillId="0" borderId="0" xfId="0" applyNumberFormat="1" applyFont="1" applyBorder="1" applyAlignment="1">
      <alignment vertical="center" wrapText="1"/>
    </xf>
    <xf numFmtId="0" fontId="8" fillId="2" borderId="16" xfId="0" applyFont="1" applyFill="1" applyBorder="1" applyAlignment="1">
      <alignment horizontal="left" vertical="center"/>
    </xf>
    <xf numFmtId="0" fontId="8" fillId="2" borderId="9" xfId="0" applyFont="1" applyFill="1" applyBorder="1" applyAlignment="1">
      <alignment horizontal="left" vertical="center"/>
    </xf>
    <xf numFmtId="49" fontId="8" fillId="2" borderId="10" xfId="0" applyNumberFormat="1" applyFont="1" applyFill="1" applyBorder="1" applyAlignment="1">
      <alignment horizontal="center" vertical="center"/>
    </xf>
    <xf numFmtId="49" fontId="8" fillId="2" borderId="11" xfId="0" applyNumberFormat="1" applyFont="1" applyFill="1" applyBorder="1" applyAlignment="1">
      <alignment horizontal="center" vertical="center"/>
    </xf>
    <xf numFmtId="49" fontId="8" fillId="2" borderId="12" xfId="0" applyNumberFormat="1" applyFont="1" applyFill="1" applyBorder="1" applyAlignment="1">
      <alignment horizontal="center" vertical="center"/>
    </xf>
    <xf numFmtId="49" fontId="8" fillId="2" borderId="14" xfId="0" applyNumberFormat="1" applyFont="1" applyFill="1" applyBorder="1" applyAlignment="1">
      <alignment horizontal="center" vertical="center"/>
    </xf>
    <xf numFmtId="49" fontId="8" fillId="2" borderId="15" xfId="0" applyNumberFormat="1" applyFont="1" applyFill="1" applyBorder="1" applyAlignment="1">
      <alignment horizontal="center" vertical="center"/>
    </xf>
    <xf numFmtId="49" fontId="8" fillId="2" borderId="1" xfId="0" applyNumberFormat="1" applyFont="1" applyFill="1" applyBorder="1" applyAlignment="1">
      <alignment horizontal="center" vertical="center"/>
    </xf>
    <xf numFmtId="0" fontId="11" fillId="0" borderId="2" xfId="0" applyFont="1" applyFill="1" applyBorder="1" applyAlignment="1">
      <alignment horizontal="center" vertical="center"/>
    </xf>
    <xf numFmtId="49" fontId="17" fillId="0" borderId="2" xfId="0" applyNumberFormat="1" applyFont="1" applyBorder="1" applyAlignment="1">
      <alignment vertical="center" wrapText="1"/>
    </xf>
    <xf numFmtId="49" fontId="7" fillId="0" borderId="2" xfId="0" applyNumberFormat="1" applyFont="1" applyBorder="1" applyAlignment="1">
      <alignment vertical="center" wrapText="1"/>
    </xf>
    <xf numFmtId="49" fontId="17" fillId="0" borderId="3" xfId="0" applyNumberFormat="1" applyFont="1" applyBorder="1" applyAlignment="1">
      <alignment horizontal="left" vertical="center" wrapText="1"/>
    </xf>
    <xf numFmtId="49" fontId="17" fillId="0" borderId="35" xfId="0" applyNumberFormat="1" applyFont="1" applyBorder="1" applyAlignment="1">
      <alignment horizontal="left" vertical="center" wrapText="1"/>
    </xf>
    <xf numFmtId="49" fontId="7" fillId="0" borderId="3" xfId="0" applyNumberFormat="1" applyFont="1" applyBorder="1" applyAlignment="1">
      <alignment horizontal="left" vertical="center" wrapText="1"/>
    </xf>
    <xf numFmtId="49" fontId="7" fillId="0" borderId="35" xfId="0" applyNumberFormat="1" applyFont="1" applyBorder="1" applyAlignment="1">
      <alignment horizontal="left" vertical="center" wrapText="1"/>
    </xf>
    <xf numFmtId="49" fontId="7" fillId="0" borderId="17" xfId="0" applyNumberFormat="1" applyFont="1" applyBorder="1" applyAlignment="1">
      <alignment horizontal="left" vertical="center" wrapText="1"/>
    </xf>
    <xf numFmtId="0" fontId="0" fillId="2" borderId="32" xfId="0" applyFill="1" applyBorder="1" applyAlignment="1">
      <alignment horizontal="center"/>
    </xf>
    <xf numFmtId="0" fontId="0" fillId="2" borderId="9" xfId="0" applyFill="1" applyBorder="1" applyAlignment="1">
      <alignment horizontal="center"/>
    </xf>
    <xf numFmtId="49" fontId="17" fillId="0" borderId="11" xfId="0" applyNumberFormat="1" applyFont="1" applyBorder="1" applyAlignment="1">
      <alignment vertical="center" wrapText="1"/>
    </xf>
    <xf numFmtId="49" fontId="17" fillId="0" borderId="12" xfId="0" applyNumberFormat="1" applyFont="1" applyBorder="1" applyAlignment="1">
      <alignment vertical="center" wrapText="1"/>
    </xf>
    <xf numFmtId="49" fontId="17" fillId="0" borderId="17" xfId="0" applyNumberFormat="1" applyFont="1" applyBorder="1" applyAlignment="1">
      <alignment horizontal="left" vertical="center" wrapText="1"/>
    </xf>
    <xf numFmtId="0" fontId="0" fillId="0" borderId="16" xfId="0" applyBorder="1" applyAlignment="1">
      <alignment horizontal="center"/>
    </xf>
    <xf numFmtId="0" fontId="0" fillId="0" borderId="32" xfId="0" applyBorder="1" applyAlignment="1">
      <alignment horizontal="center"/>
    </xf>
    <xf numFmtId="49" fontId="17" fillId="0" borderId="10" xfId="0" applyNumberFormat="1" applyFont="1" applyBorder="1" applyAlignment="1">
      <alignment horizontal="left" vertical="center" wrapText="1"/>
    </xf>
    <xf numFmtId="49" fontId="17" fillId="0" borderId="11" xfId="0" applyNumberFormat="1" applyFont="1" applyBorder="1" applyAlignment="1">
      <alignment horizontal="left" vertical="center" wrapText="1"/>
    </xf>
    <xf numFmtId="49" fontId="8" fillId="2" borderId="2" xfId="0" applyNumberFormat="1" applyFont="1" applyFill="1" applyBorder="1" applyAlignment="1">
      <alignment horizontal="center" vertical="center"/>
    </xf>
    <xf numFmtId="0" fontId="0" fillId="2" borderId="16" xfId="0" applyFill="1" applyBorder="1" applyAlignment="1">
      <alignment horizontal="center"/>
    </xf>
    <xf numFmtId="0" fontId="11" fillId="7" borderId="16" xfId="0" applyFont="1" applyFill="1" applyBorder="1" applyAlignment="1">
      <alignment horizontal="center" vertical="center"/>
    </xf>
    <xf numFmtId="0" fontId="11" fillId="7" borderId="32" xfId="0" applyFont="1" applyFill="1" applyBorder="1" applyAlignment="1">
      <alignment horizontal="center" vertical="center"/>
    </xf>
    <xf numFmtId="49" fontId="17" fillId="7" borderId="3" xfId="0" applyNumberFormat="1" applyFont="1" applyFill="1" applyBorder="1" applyAlignment="1">
      <alignment vertical="center" wrapText="1"/>
    </xf>
    <xf numFmtId="49" fontId="17" fillId="7" borderId="35" xfId="0" applyNumberFormat="1" applyFont="1" applyFill="1" applyBorder="1" applyAlignment="1">
      <alignment vertical="center" wrapText="1"/>
    </xf>
    <xf numFmtId="49" fontId="17" fillId="7" borderId="17" xfId="0" applyNumberFormat="1" applyFont="1" applyFill="1" applyBorder="1" applyAlignment="1">
      <alignment vertical="center" wrapText="1"/>
    </xf>
    <xf numFmtId="49" fontId="7" fillId="7" borderId="3" xfId="0" applyNumberFormat="1" applyFont="1" applyFill="1" applyBorder="1" applyAlignment="1">
      <alignment vertical="center" wrapText="1"/>
    </xf>
    <xf numFmtId="49" fontId="7" fillId="7" borderId="35" xfId="0" applyNumberFormat="1" applyFont="1" applyFill="1" applyBorder="1" applyAlignment="1">
      <alignment vertical="center" wrapText="1"/>
    </xf>
    <xf numFmtId="49" fontId="7" fillId="7" borderId="17" xfId="0" applyNumberFormat="1" applyFont="1" applyFill="1" applyBorder="1" applyAlignment="1">
      <alignment vertical="center" wrapText="1"/>
    </xf>
    <xf numFmtId="49" fontId="17" fillId="7" borderId="2" xfId="0" applyNumberFormat="1" applyFont="1" applyFill="1" applyBorder="1" applyAlignment="1">
      <alignment vertical="center" wrapText="1"/>
    </xf>
    <xf numFmtId="49" fontId="7" fillId="7" borderId="2" xfId="0" applyNumberFormat="1" applyFont="1" applyFill="1" applyBorder="1" applyAlignment="1">
      <alignment vertical="center" wrapText="1"/>
    </xf>
    <xf numFmtId="0" fontId="7" fillId="0" borderId="2" xfId="0" applyFont="1" applyBorder="1" applyAlignment="1">
      <alignment horizontal="left" vertical="center" wrapText="1"/>
    </xf>
    <xf numFmtId="0" fontId="11" fillId="0" borderId="16" xfId="0" applyFont="1" applyBorder="1" applyAlignment="1">
      <alignment horizontal="center" vertical="center"/>
    </xf>
    <xf numFmtId="0" fontId="11" fillId="0" borderId="32" xfId="0" applyFont="1" applyBorder="1" applyAlignment="1">
      <alignment horizontal="center" vertical="center"/>
    </xf>
    <xf numFmtId="49" fontId="14" fillId="0" borderId="11" xfId="0" applyNumberFormat="1" applyFont="1" applyBorder="1" applyAlignment="1">
      <alignment vertical="center" wrapText="1"/>
    </xf>
    <xf numFmtId="49" fontId="14" fillId="0" borderId="0" xfId="0" applyNumberFormat="1" applyFont="1" applyBorder="1" applyAlignment="1">
      <alignment vertical="center" wrapText="1"/>
    </xf>
    <xf numFmtId="0" fontId="7" fillId="0" borderId="35" xfId="0" applyFont="1" applyBorder="1" applyAlignment="1">
      <alignment horizontal="left" vertical="center"/>
    </xf>
    <xf numFmtId="0" fontId="7" fillId="0" borderId="17" xfId="0" applyFont="1" applyBorder="1" applyAlignment="1">
      <alignment horizontal="left" vertical="center"/>
    </xf>
    <xf numFmtId="0" fontId="11" fillId="0" borderId="2" xfId="0" applyFont="1" applyBorder="1" applyAlignment="1">
      <alignment horizontal="center" vertical="center"/>
    </xf>
    <xf numFmtId="0" fontId="17" fillId="0" borderId="2" xfId="0" applyFont="1" applyBorder="1" applyAlignment="1">
      <alignment horizontal="left"/>
    </xf>
    <xf numFmtId="0" fontId="11" fillId="0" borderId="2" xfId="0" applyFont="1" applyBorder="1" applyAlignment="1">
      <alignment horizontal="left"/>
    </xf>
    <xf numFmtId="0" fontId="7" fillId="0" borderId="2" xfId="0" applyFont="1" applyBorder="1" applyAlignment="1">
      <alignment horizontal="left" vertical="center"/>
    </xf>
    <xf numFmtId="0" fontId="17" fillId="0" borderId="35" xfId="0" applyFont="1" applyBorder="1" applyAlignment="1">
      <alignment horizontal="left" vertical="center"/>
    </xf>
    <xf numFmtId="0" fontId="17" fillId="0" borderId="17" xfId="0" applyFont="1" applyBorder="1" applyAlignment="1">
      <alignment horizontal="left" vertical="center"/>
    </xf>
    <xf numFmtId="0" fontId="11" fillId="0" borderId="10" xfId="0" applyFont="1" applyBorder="1" applyAlignment="1">
      <alignment horizontal="center" vertical="center"/>
    </xf>
    <xf numFmtId="0" fontId="11" fillId="0" borderId="14" xfId="0" applyFont="1" applyBorder="1" applyAlignment="1">
      <alignment horizontal="center" vertical="center"/>
    </xf>
    <xf numFmtId="49" fontId="17" fillId="0" borderId="2" xfId="0" applyNumberFormat="1" applyFont="1" applyBorder="1" applyAlignment="1">
      <alignment vertical="center"/>
    </xf>
    <xf numFmtId="49" fontId="14" fillId="0" borderId="2" xfId="0" applyNumberFormat="1" applyFont="1" applyBorder="1" applyAlignment="1">
      <alignment vertical="center"/>
    </xf>
    <xf numFmtId="49" fontId="14" fillId="0" borderId="2" xfId="0" applyNumberFormat="1" applyFont="1" applyBorder="1" applyAlignment="1">
      <alignment vertical="center" wrapText="1"/>
    </xf>
    <xf numFmtId="0" fontId="12" fillId="5" borderId="21" xfId="0" applyFont="1" applyFill="1" applyBorder="1" applyAlignment="1">
      <alignment horizontal="center"/>
    </xf>
    <xf numFmtId="0" fontId="12" fillId="5" borderId="22" xfId="0" applyFont="1" applyFill="1" applyBorder="1" applyAlignment="1">
      <alignment horizontal="center"/>
    </xf>
    <xf numFmtId="0" fontId="12" fillId="5" borderId="23" xfId="0" applyFont="1" applyFill="1" applyBorder="1" applyAlignment="1">
      <alignment horizontal="center"/>
    </xf>
    <xf numFmtId="0" fontId="8" fillId="3" borderId="6" xfId="0" applyFont="1" applyFill="1" applyBorder="1" applyAlignment="1">
      <alignment horizontal="center"/>
    </xf>
    <xf numFmtId="0" fontId="8" fillId="3" borderId="19" xfId="0" applyFont="1" applyFill="1" applyBorder="1" applyAlignment="1">
      <alignment horizontal="center"/>
    </xf>
    <xf numFmtId="0" fontId="19" fillId="3" borderId="6" xfId="0" applyFont="1" applyFill="1" applyBorder="1" applyAlignment="1">
      <alignment horizontal="center"/>
    </xf>
    <xf numFmtId="0" fontId="19" fillId="3" borderId="20" xfId="0" applyFont="1" applyFill="1" applyBorder="1" applyAlignment="1">
      <alignment horizontal="center"/>
    </xf>
    <xf numFmtId="0" fontId="19" fillId="3" borderId="19" xfId="0" applyFont="1" applyFill="1" applyBorder="1" applyAlignment="1">
      <alignment horizontal="center"/>
    </xf>
    <xf numFmtId="49" fontId="8" fillId="2" borderId="16" xfId="0" applyNumberFormat="1" applyFont="1" applyFill="1" applyBorder="1" applyAlignment="1">
      <alignment horizontal="center" vertical="center"/>
    </xf>
    <xf numFmtId="0" fontId="17" fillId="0" borderId="3" xfId="0" applyFont="1" applyBorder="1" applyAlignment="1">
      <alignment horizontal="left"/>
    </xf>
    <xf numFmtId="0" fontId="17" fillId="0" borderId="35" xfId="0" applyFont="1" applyBorder="1" applyAlignment="1">
      <alignment horizontal="left"/>
    </xf>
    <xf numFmtId="0" fontId="17" fillId="0" borderId="17" xfId="0" applyFont="1" applyBorder="1" applyAlignment="1">
      <alignment horizontal="left"/>
    </xf>
    <xf numFmtId="0" fontId="7" fillId="0" borderId="3" xfId="0" applyFont="1" applyBorder="1" applyAlignment="1">
      <alignment horizontal="left" vertical="center"/>
    </xf>
    <xf numFmtId="0" fontId="11" fillId="0" borderId="3" xfId="0" applyFont="1" applyBorder="1" applyAlignment="1">
      <alignment horizontal="center" vertical="center"/>
    </xf>
    <xf numFmtId="49" fontId="17" fillId="0" borderId="3" xfId="0" applyNumberFormat="1" applyFont="1" applyBorder="1" applyAlignment="1">
      <alignment vertical="center" wrapText="1"/>
    </xf>
    <xf numFmtId="49" fontId="7" fillId="0" borderId="35" xfId="0" applyNumberFormat="1" applyFont="1" applyBorder="1" applyAlignment="1">
      <alignment vertical="center" wrapText="1"/>
    </xf>
    <xf numFmtId="49" fontId="7" fillId="0" borderId="17" xfId="0" applyNumberFormat="1" applyFont="1" applyBorder="1" applyAlignment="1">
      <alignment vertical="center" wrapText="1"/>
    </xf>
    <xf numFmtId="49" fontId="7" fillId="0" borderId="3" xfId="0" applyNumberFormat="1" applyFont="1" applyBorder="1" applyAlignment="1">
      <alignment vertical="center" wrapText="1"/>
    </xf>
    <xf numFmtId="49" fontId="18" fillId="5" borderId="18" xfId="0" applyNumberFormat="1" applyFont="1" applyFill="1" applyBorder="1" applyAlignment="1">
      <alignment horizontal="center"/>
    </xf>
    <xf numFmtId="49" fontId="18" fillId="5" borderId="36" xfId="0" applyNumberFormat="1" applyFont="1" applyFill="1" applyBorder="1" applyAlignment="1">
      <alignment horizontal="center"/>
    </xf>
    <xf numFmtId="49" fontId="18" fillId="5" borderId="37" xfId="0" applyNumberFormat="1" applyFont="1" applyFill="1" applyBorder="1" applyAlignment="1">
      <alignment horizontal="center"/>
    </xf>
    <xf numFmtId="0" fontId="11" fillId="0" borderId="9" xfId="0" applyFont="1" applyBorder="1" applyAlignment="1">
      <alignment horizontal="center" vertical="center"/>
    </xf>
    <xf numFmtId="0" fontId="11" fillId="0" borderId="13" xfId="0" applyFont="1" applyBorder="1" applyAlignment="1">
      <alignment horizontal="center" vertical="center"/>
    </xf>
    <xf numFmtId="0" fontId="11" fillId="0" borderId="9" xfId="0" applyFont="1" applyFill="1" applyBorder="1" applyAlignment="1">
      <alignment horizontal="center" vertical="center"/>
    </xf>
    <xf numFmtId="49" fontId="15" fillId="7" borderId="3" xfId="0" applyNumberFormat="1" applyFont="1" applyFill="1" applyBorder="1" applyAlignment="1">
      <alignment vertical="center" wrapText="1"/>
    </xf>
    <xf numFmtId="49" fontId="15" fillId="7" borderId="35" xfId="0" applyNumberFormat="1" applyFont="1" applyFill="1" applyBorder="1" applyAlignment="1">
      <alignment vertical="center" wrapText="1"/>
    </xf>
    <xf numFmtId="49" fontId="15" fillId="7" borderId="17" xfId="0" applyNumberFormat="1" applyFont="1" applyFill="1" applyBorder="1" applyAlignment="1">
      <alignment vertical="center" wrapText="1"/>
    </xf>
    <xf numFmtId="49" fontId="7" fillId="7" borderId="3" xfId="0" applyNumberFormat="1" applyFont="1" applyFill="1" applyBorder="1" applyAlignment="1">
      <alignment horizontal="left" vertical="center" wrapText="1"/>
    </xf>
    <xf numFmtId="49" fontId="7" fillId="7" borderId="35" xfId="0" applyNumberFormat="1" applyFont="1" applyFill="1" applyBorder="1" applyAlignment="1">
      <alignment horizontal="left" vertical="center" wrapText="1"/>
    </xf>
    <xf numFmtId="49" fontId="7" fillId="7" borderId="17" xfId="0" applyNumberFormat="1" applyFont="1" applyFill="1" applyBorder="1" applyAlignment="1">
      <alignment horizontal="left" vertical="center" wrapText="1"/>
    </xf>
    <xf numFmtId="49" fontId="15" fillId="7" borderId="2" xfId="0" applyNumberFormat="1" applyFont="1" applyFill="1" applyBorder="1" applyAlignment="1">
      <alignment vertical="center" wrapText="1"/>
    </xf>
    <xf numFmtId="49" fontId="7" fillId="0" borderId="2" xfId="0" applyNumberFormat="1" applyFont="1" applyBorder="1" applyAlignment="1">
      <alignment horizontal="left" vertical="center" wrapText="1"/>
    </xf>
    <xf numFmtId="0" fontId="0" fillId="0" borderId="9" xfId="0" applyBorder="1" applyAlignment="1">
      <alignment horizontal="center"/>
    </xf>
    <xf numFmtId="49" fontId="16" fillId="0" borderId="2" xfId="0" applyNumberFormat="1" applyFont="1" applyBorder="1" applyAlignment="1">
      <alignment vertical="center" wrapText="1"/>
    </xf>
    <xf numFmtId="49" fontId="16" fillId="0" borderId="35" xfId="0" applyNumberFormat="1" applyFont="1" applyBorder="1" applyAlignment="1">
      <alignment vertical="center" wrapText="1"/>
    </xf>
    <xf numFmtId="49" fontId="16" fillId="0" borderId="17" xfId="0" applyNumberFormat="1" applyFont="1" applyBorder="1" applyAlignment="1">
      <alignment vertical="center" wrapText="1"/>
    </xf>
    <xf numFmtId="49" fontId="7" fillId="0" borderId="13" xfId="0" applyNumberFormat="1" applyFont="1" applyBorder="1" applyAlignment="1">
      <alignment horizontal="left" vertical="center" wrapText="1"/>
    </xf>
    <xf numFmtId="49" fontId="7" fillId="0" borderId="0" xfId="0" applyNumberFormat="1" applyFont="1" applyBorder="1" applyAlignment="1">
      <alignment horizontal="left" vertical="center" wrapText="1"/>
    </xf>
    <xf numFmtId="49" fontId="7" fillId="0" borderId="40" xfId="0" applyNumberFormat="1" applyFont="1" applyBorder="1" applyAlignment="1">
      <alignment horizontal="left" vertical="center" wrapText="1"/>
    </xf>
    <xf numFmtId="49" fontId="16" fillId="0" borderId="0" xfId="0" applyNumberFormat="1" applyFont="1" applyBorder="1" applyAlignment="1">
      <alignment vertical="center" wrapText="1"/>
    </xf>
    <xf numFmtId="0" fontId="0" fillId="0" borderId="2" xfId="0" applyBorder="1" applyAlignment="1">
      <alignment horizontal="center"/>
    </xf>
    <xf numFmtId="49" fontId="15" fillId="7" borderId="35" xfId="0" applyNumberFormat="1" applyFont="1" applyFill="1" applyBorder="1" applyAlignment="1">
      <alignment horizontal="left" vertical="center" wrapText="1"/>
    </xf>
    <xf numFmtId="49" fontId="15" fillId="7" borderId="17" xfId="0" applyNumberFormat="1" applyFont="1" applyFill="1" applyBorder="1" applyAlignment="1">
      <alignment horizontal="left" vertical="center" wrapText="1"/>
    </xf>
    <xf numFmtId="0" fontId="0" fillId="7" borderId="16" xfId="0" applyFill="1" applyBorder="1" applyAlignment="1">
      <alignment horizontal="center"/>
    </xf>
    <xf numFmtId="0" fontId="0" fillId="7" borderId="32" xfId="0" applyFill="1" applyBorder="1" applyAlignment="1">
      <alignment horizontal="center"/>
    </xf>
    <xf numFmtId="49" fontId="11" fillId="7" borderId="3" xfId="0" applyNumberFormat="1" applyFont="1" applyFill="1" applyBorder="1" applyAlignment="1">
      <alignment horizontal="left" vertical="center" wrapText="1"/>
    </xf>
    <xf numFmtId="49" fontId="11" fillId="7" borderId="35" xfId="0" applyNumberFormat="1" applyFont="1" applyFill="1" applyBorder="1" applyAlignment="1">
      <alignment horizontal="left" vertical="center" wrapText="1"/>
    </xf>
    <xf numFmtId="49" fontId="11" fillId="7" borderId="17" xfId="0" applyNumberFormat="1" applyFont="1" applyFill="1" applyBorder="1" applyAlignment="1">
      <alignment horizontal="left" vertical="center" wrapText="1"/>
    </xf>
    <xf numFmtId="0" fontId="11" fillId="7" borderId="9" xfId="0" applyFont="1" applyFill="1" applyBorder="1" applyAlignment="1">
      <alignment horizontal="center" vertical="center"/>
    </xf>
    <xf numFmtId="49" fontId="7" fillId="7" borderId="2" xfId="0" applyNumberFormat="1" applyFont="1" applyFill="1" applyBorder="1" applyAlignment="1">
      <alignment horizontal="left" vertical="center" wrapText="1"/>
    </xf>
    <xf numFmtId="0" fontId="15" fillId="0" borderId="3" xfId="0" applyFont="1" applyBorder="1" applyAlignment="1">
      <alignment horizontal="left" vertical="center"/>
    </xf>
    <xf numFmtId="0" fontId="15" fillId="0" borderId="35" xfId="0" applyFont="1" applyBorder="1" applyAlignment="1">
      <alignment horizontal="left" vertical="center"/>
    </xf>
    <xf numFmtId="0" fontId="15" fillId="0" borderId="17" xfId="0" applyFont="1" applyBorder="1" applyAlignment="1">
      <alignment horizontal="left" vertical="center"/>
    </xf>
    <xf numFmtId="49" fontId="15" fillId="0" borderId="35" xfId="0" applyNumberFormat="1" applyFont="1" applyBorder="1" applyAlignment="1">
      <alignment horizontal="left" vertical="center" wrapText="1"/>
    </xf>
    <xf numFmtId="49" fontId="7" fillId="0" borderId="15" xfId="0" applyNumberFormat="1" applyFont="1" applyBorder="1" applyAlignment="1">
      <alignment vertical="center" wrapText="1"/>
    </xf>
    <xf numFmtId="49" fontId="16" fillId="0" borderId="15" xfId="0" applyNumberFormat="1" applyFont="1" applyBorder="1" applyAlignment="1">
      <alignment vertical="center" wrapText="1"/>
    </xf>
    <xf numFmtId="0" fontId="7" fillId="0" borderId="11" xfId="0" applyFont="1" applyBorder="1" applyAlignment="1">
      <alignment horizontal="left" vertical="center"/>
    </xf>
    <xf numFmtId="0" fontId="7" fillId="0" borderId="12" xfId="0" applyFont="1" applyBorder="1" applyAlignment="1">
      <alignment horizontal="left" vertical="center"/>
    </xf>
    <xf numFmtId="49" fontId="15" fillId="0" borderId="2" xfId="0" applyNumberFormat="1" applyFont="1" applyBorder="1" applyAlignment="1">
      <alignment horizontal="left" vertical="center" wrapText="1"/>
    </xf>
    <xf numFmtId="49" fontId="15" fillId="0" borderId="3" xfId="0" applyNumberFormat="1" applyFont="1" applyBorder="1" applyAlignment="1">
      <alignment vertical="center" wrapText="1"/>
    </xf>
    <xf numFmtId="49" fontId="15" fillId="0" borderId="35" xfId="0" applyNumberFormat="1" applyFont="1" applyBorder="1" applyAlignment="1">
      <alignment vertical="center" wrapText="1"/>
    </xf>
    <xf numFmtId="49" fontId="15" fillId="0" borderId="17" xfId="0" applyNumberFormat="1" applyFont="1" applyBorder="1" applyAlignment="1">
      <alignment vertical="center" wrapText="1"/>
    </xf>
    <xf numFmtId="49" fontId="15" fillId="0" borderId="3" xfId="0" applyNumberFormat="1" applyFont="1" applyBorder="1" applyAlignment="1">
      <alignment horizontal="left" vertical="center" wrapText="1"/>
    </xf>
    <xf numFmtId="49" fontId="15" fillId="0" borderId="2" xfId="0" applyNumberFormat="1" applyFont="1" applyBorder="1" applyAlignment="1">
      <alignment vertical="center" wrapText="1"/>
    </xf>
    <xf numFmtId="0" fontId="13" fillId="0" borderId="2" xfId="0" applyFont="1" applyBorder="1" applyAlignment="1">
      <alignment horizontal="left" vertical="center" indent="1" readingOrder="1"/>
    </xf>
    <xf numFmtId="0" fontId="13" fillId="0" borderId="3" xfId="0" applyFont="1" applyBorder="1" applyAlignment="1">
      <alignment horizontal="left" vertical="center" indent="1" readingOrder="1"/>
    </xf>
    <xf numFmtId="0" fontId="8" fillId="2" borderId="29" xfId="0" applyFont="1" applyFill="1" applyBorder="1" applyAlignment="1">
      <alignment horizontal="left" vertical="center"/>
    </xf>
    <xf numFmtId="0" fontId="8" fillId="2" borderId="26" xfId="0" applyFont="1" applyFill="1" applyBorder="1" applyAlignment="1">
      <alignment horizontal="left" vertical="center"/>
    </xf>
    <xf numFmtId="0" fontId="8" fillId="2" borderId="25" xfId="0" applyFont="1" applyFill="1" applyBorder="1" applyAlignment="1">
      <alignment horizontal="center" vertical="center"/>
    </xf>
    <xf numFmtId="0" fontId="8" fillId="2" borderId="33"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24" xfId="0" applyFont="1" applyFill="1" applyBorder="1" applyAlignment="1">
      <alignment horizontal="left" vertical="center"/>
    </xf>
    <xf numFmtId="0" fontId="13" fillId="0" borderId="2" xfId="0" applyFont="1" applyBorder="1" applyAlignment="1">
      <alignment horizontal="left" vertical="center" wrapText="1" indent="1" readingOrder="1"/>
    </xf>
    <xf numFmtId="0" fontId="13" fillId="0" borderId="3" xfId="0" applyFont="1" applyBorder="1" applyAlignment="1">
      <alignment horizontal="left" vertical="center" wrapText="1" indent="1" readingOrder="1"/>
    </xf>
    <xf numFmtId="0" fontId="13" fillId="0" borderId="31" xfId="0" applyFont="1" applyBorder="1" applyAlignment="1">
      <alignment horizontal="left" vertical="center" indent="1" readingOrder="1"/>
    </xf>
    <xf numFmtId="0" fontId="9" fillId="3" borderId="2" xfId="0" applyFont="1" applyFill="1" applyBorder="1" applyAlignment="1">
      <alignment horizontal="left" wrapText="1"/>
    </xf>
    <xf numFmtId="0" fontId="4" fillId="8" borderId="9" xfId="0" applyFont="1" applyFill="1" applyBorder="1" applyAlignment="1">
      <alignment horizontal="center" wrapText="1"/>
    </xf>
    <xf numFmtId="0" fontId="8" fillId="3" borderId="2" xfId="0" applyFont="1" applyFill="1" applyBorder="1" applyAlignment="1">
      <alignment horizontal="center"/>
    </xf>
    <xf numFmtId="0" fontId="9" fillId="3" borderId="2" xfId="0" applyFont="1" applyFill="1" applyBorder="1" applyAlignment="1">
      <alignment horizontal="center" vertical="center"/>
    </xf>
    <xf numFmtId="0" fontId="5" fillId="7" borderId="16" xfId="0" applyFont="1" applyFill="1" applyBorder="1" applyAlignment="1">
      <alignment horizontal="center" vertical="center" wrapText="1"/>
    </xf>
    <xf numFmtId="0" fontId="5" fillId="7" borderId="32" xfId="0" applyFont="1" applyFill="1" applyBorder="1" applyAlignment="1">
      <alignment horizontal="center" vertical="center" wrapText="1"/>
    </xf>
    <xf numFmtId="0" fontId="5" fillId="7" borderId="9"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4" fillId="8" borderId="14" xfId="0" applyFont="1" applyFill="1" applyBorder="1" applyAlignment="1">
      <alignment horizontal="center" wrapText="1"/>
    </xf>
    <xf numFmtId="0" fontId="9" fillId="3" borderId="2" xfId="0" applyFont="1" applyFill="1" applyBorder="1" applyAlignment="1">
      <alignment horizontal="center" vertical="center" wrapText="1"/>
    </xf>
    <xf numFmtId="0" fontId="0" fillId="0" borderId="9" xfId="0" applyBorder="1" applyAlignment="1">
      <alignment horizontal="center" vertical="center" wrapText="1"/>
    </xf>
    <xf numFmtId="0" fontId="21" fillId="3" borderId="35" xfId="0" applyFont="1" applyFill="1" applyBorder="1" applyAlignment="1">
      <alignment horizontal="center" vertical="center" wrapText="1"/>
    </xf>
    <xf numFmtId="0" fontId="11" fillId="3" borderId="35" xfId="0" applyFont="1" applyFill="1" applyBorder="1" applyAlignment="1">
      <alignment horizontal="center" wrapText="1"/>
    </xf>
    <xf numFmtId="0" fontId="11" fillId="3" borderId="15" xfId="0" applyFont="1" applyFill="1" applyBorder="1" applyAlignment="1">
      <alignment horizontal="center" wrapText="1"/>
    </xf>
    <xf numFmtId="0" fontId="8" fillId="3" borderId="20" xfId="0" applyFont="1" applyFill="1" applyBorder="1" applyAlignment="1">
      <alignment horizontal="center"/>
    </xf>
    <xf numFmtId="0" fontId="5" fillId="7" borderId="49" xfId="0" applyFont="1" applyFill="1" applyBorder="1" applyAlignment="1">
      <alignment horizontal="center" vertical="center" wrapText="1"/>
    </xf>
    <xf numFmtId="0" fontId="21" fillId="3" borderId="44" xfId="0" applyFont="1" applyFill="1" applyBorder="1" applyAlignment="1">
      <alignment horizontal="center" vertical="center" readingOrder="1"/>
    </xf>
    <xf numFmtId="0" fontId="21" fillId="3" borderId="35" xfId="0" applyFont="1" applyFill="1" applyBorder="1" applyAlignment="1">
      <alignment horizontal="center" vertical="center" readingOrder="1"/>
    </xf>
    <xf numFmtId="0" fontId="9" fillId="3" borderId="25" xfId="0" applyFont="1" applyFill="1" applyBorder="1" applyAlignment="1">
      <alignment horizontal="center"/>
    </xf>
    <xf numFmtId="0" fontId="5" fillId="0" borderId="44" xfId="0" applyFont="1" applyBorder="1" applyAlignment="1">
      <alignment horizontal="center"/>
    </xf>
    <xf numFmtId="0" fontId="13" fillId="7" borderId="44" xfId="0" applyFont="1" applyFill="1" applyBorder="1" applyAlignment="1">
      <alignment horizontal="center" vertical="center" readingOrder="1"/>
    </xf>
    <xf numFmtId="0" fontId="13" fillId="7" borderId="35" xfId="0" applyFont="1" applyFill="1" applyBorder="1" applyAlignment="1">
      <alignment horizontal="center" vertical="center" readingOrder="1"/>
    </xf>
    <xf numFmtId="0" fontId="5" fillId="7" borderId="16" xfId="0" applyFont="1" applyFill="1" applyBorder="1" applyAlignment="1">
      <alignment horizontal="center" vertical="center"/>
    </xf>
    <xf numFmtId="0" fontId="5" fillId="7" borderId="9" xfId="0" applyFont="1" applyFill="1" applyBorder="1" applyAlignment="1">
      <alignment horizontal="center" vertical="center"/>
    </xf>
    <xf numFmtId="0" fontId="2" fillId="3" borderId="2" xfId="0" applyFont="1" applyFill="1" applyBorder="1" applyAlignment="1">
      <alignment horizontal="left" vertical="center" readingOrder="1"/>
    </xf>
    <xf numFmtId="0" fontId="2" fillId="3" borderId="27" xfId="0" applyFont="1" applyFill="1" applyBorder="1" applyAlignment="1">
      <alignment horizontal="left" vertical="center" readingOrder="1"/>
    </xf>
    <xf numFmtId="0" fontId="2" fillId="3" borderId="2" xfId="0" applyFont="1" applyFill="1" applyBorder="1" applyAlignment="1">
      <alignment horizontal="left" vertical="center" wrapText="1" readingOrder="1"/>
    </xf>
    <xf numFmtId="0" fontId="2" fillId="3" borderId="27" xfId="0" applyFont="1" applyFill="1" applyBorder="1" applyAlignment="1">
      <alignment horizontal="left" vertical="center" wrapText="1" readingOrder="1"/>
    </xf>
    <xf numFmtId="0" fontId="5" fillId="7" borderId="27" xfId="0" applyFont="1" applyFill="1" applyBorder="1" applyAlignment="1">
      <alignment horizontal="center" vertical="center" wrapText="1"/>
    </xf>
    <xf numFmtId="0" fontId="9" fillId="3" borderId="25" xfId="0" applyFont="1" applyFill="1" applyBorder="1" applyAlignment="1">
      <alignment horizontal="center" wrapText="1"/>
    </xf>
    <xf numFmtId="0" fontId="9" fillId="3" borderId="2" xfId="0" applyFont="1" applyFill="1" applyBorder="1" applyAlignment="1">
      <alignment horizontal="center" wrapText="1"/>
    </xf>
    <xf numFmtId="0" fontId="2" fillId="3" borderId="44" xfId="0" applyFont="1" applyFill="1" applyBorder="1" applyAlignment="1">
      <alignment horizontal="center" vertical="center" readingOrder="1"/>
    </xf>
    <xf numFmtId="0" fontId="2" fillId="3" borderId="35" xfId="0" applyFont="1" applyFill="1" applyBorder="1" applyAlignment="1">
      <alignment horizontal="center" vertical="center" readingOrder="1"/>
    </xf>
    <xf numFmtId="0" fontId="5" fillId="7" borderId="3"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7" borderId="13"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8" fillId="5" borderId="2" xfId="0" applyFont="1" applyFill="1" applyBorder="1" applyAlignment="1">
      <alignment horizontal="center"/>
    </xf>
    <xf numFmtId="0" fontId="18" fillId="5" borderId="6" xfId="0" applyFont="1" applyFill="1" applyBorder="1" applyAlignment="1">
      <alignment horizontal="center"/>
    </xf>
    <xf numFmtId="0" fontId="18" fillId="5" borderId="20" xfId="0" applyFont="1" applyFill="1" applyBorder="1" applyAlignment="1">
      <alignment horizontal="center"/>
    </xf>
    <xf numFmtId="0" fontId="4" fillId="2" borderId="27" xfId="0" applyFont="1" applyFill="1" applyBorder="1" applyAlignment="1">
      <alignment horizontal="center"/>
    </xf>
    <xf numFmtId="0" fontId="4" fillId="2" borderId="47" xfId="0" applyFont="1" applyFill="1" applyBorder="1" applyAlignment="1">
      <alignment horizontal="center"/>
    </xf>
    <xf numFmtId="0" fontId="0" fillId="3" borderId="25" xfId="0" applyFill="1" applyBorder="1" applyAlignment="1">
      <alignment horizontal="center"/>
    </xf>
    <xf numFmtId="0" fontId="0" fillId="3" borderId="2" xfId="0" applyFill="1" applyBorder="1" applyAlignment="1">
      <alignment horizontal="center"/>
    </xf>
    <xf numFmtId="0" fontId="8" fillId="5" borderId="16" xfId="0" applyFont="1" applyFill="1" applyBorder="1" applyAlignment="1">
      <alignment horizontal="center"/>
    </xf>
    <xf numFmtId="0" fontId="7" fillId="0" borderId="48" xfId="0" applyFont="1" applyBorder="1" applyAlignment="1">
      <alignment horizontal="center" vertical="center"/>
    </xf>
    <xf numFmtId="49" fontId="8" fillId="2" borderId="25" xfId="0" applyNumberFormat="1" applyFont="1" applyFill="1" applyBorder="1" applyAlignment="1">
      <alignment horizontal="center" vertical="center"/>
    </xf>
    <xf numFmtId="0" fontId="11" fillId="0" borderId="28" xfId="0" applyFont="1" applyBorder="1" applyAlignment="1">
      <alignment horizontal="center" vertical="center"/>
    </xf>
    <xf numFmtId="0" fontId="11" fillId="0" borderId="44" xfId="0" applyFont="1" applyBorder="1" applyAlignment="1">
      <alignment horizontal="center" vertical="center"/>
    </xf>
    <xf numFmtId="0" fontId="11" fillId="0" borderId="29" xfId="0" applyFont="1" applyBorder="1" applyAlignment="1">
      <alignment horizontal="center" vertical="center"/>
    </xf>
    <xf numFmtId="0" fontId="0" fillId="5" borderId="27" xfId="0" applyFont="1" applyFill="1" applyBorder="1" applyAlignment="1">
      <alignment horizontal="center"/>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8" xfId="0" applyFont="1" applyBorder="1" applyAlignment="1">
      <alignment horizontal="center" vertical="center"/>
    </xf>
    <xf numFmtId="0" fontId="11" fillId="7" borderId="29" xfId="0" applyFont="1" applyFill="1" applyBorder="1" applyAlignment="1">
      <alignment horizontal="center" vertical="center"/>
    </xf>
    <xf numFmtId="0" fontId="11" fillId="7" borderId="50" xfId="0" applyFont="1" applyFill="1" applyBorder="1" applyAlignment="1">
      <alignment horizontal="center" vertical="center"/>
    </xf>
    <xf numFmtId="0" fontId="11" fillId="0" borderId="29" xfId="0" applyFont="1" applyFill="1" applyBorder="1" applyAlignment="1">
      <alignment horizontal="center" vertical="center"/>
    </xf>
    <xf numFmtId="0" fontId="11" fillId="0" borderId="50" xfId="0" applyFont="1" applyFill="1" applyBorder="1" applyAlignment="1">
      <alignment horizontal="center" vertical="center"/>
    </xf>
    <xf numFmtId="0" fontId="11" fillId="0" borderId="28" xfId="0" applyFont="1" applyFill="1" applyBorder="1" applyAlignment="1">
      <alignment horizontal="center" vertical="center"/>
    </xf>
    <xf numFmtId="0" fontId="11" fillId="0" borderId="30" xfId="0" applyFont="1" applyFill="1" applyBorder="1" applyAlignment="1">
      <alignment horizontal="center" vertical="center"/>
    </xf>
    <xf numFmtId="49" fontId="7" fillId="0" borderId="31" xfId="0" applyNumberFormat="1" applyFont="1" applyBorder="1" applyAlignment="1">
      <alignment vertical="center" wrapText="1"/>
    </xf>
    <xf numFmtId="49" fontId="18" fillId="5" borderId="6" xfId="0" applyNumberFormat="1" applyFont="1" applyFill="1" applyBorder="1" applyAlignment="1">
      <alignment horizontal="center"/>
    </xf>
    <xf numFmtId="49" fontId="18" fillId="5" borderId="20" xfId="0" applyNumberFormat="1" applyFont="1" applyFill="1" applyBorder="1" applyAlignment="1">
      <alignment horizontal="center"/>
    </xf>
    <xf numFmtId="49" fontId="18" fillId="5" borderId="54" xfId="0" applyNumberFormat="1" applyFont="1" applyFill="1" applyBorder="1" applyAlignment="1">
      <alignment horizontal="center"/>
    </xf>
    <xf numFmtId="0" fontId="4" fillId="5" borderId="19" xfId="0" applyFont="1" applyFill="1" applyBorder="1" applyAlignment="1">
      <alignment horizontal="center"/>
    </xf>
    <xf numFmtId="0" fontId="4" fillId="2" borderId="52" xfId="0" applyFont="1" applyFill="1" applyBorder="1" applyAlignment="1">
      <alignment horizontal="center"/>
    </xf>
    <xf numFmtId="0" fontId="4" fillId="2" borderId="53" xfId="0" applyFont="1" applyFill="1" applyBorder="1" applyAlignment="1">
      <alignment horizontal="center"/>
    </xf>
    <xf numFmtId="0" fontId="0" fillId="0" borderId="47" xfId="0" applyFont="1" applyBorder="1" applyAlignment="1">
      <alignment horizontal="center"/>
    </xf>
    <xf numFmtId="0" fontId="0" fillId="7" borderId="27" xfId="0" applyFont="1" applyFill="1" applyBorder="1" applyAlignment="1">
      <alignment horizontal="center"/>
    </xf>
    <xf numFmtId="0" fontId="0" fillId="7" borderId="38" xfId="0" applyFont="1" applyFill="1" applyBorder="1" applyAlignment="1">
      <alignment horizontal="center"/>
    </xf>
    <xf numFmtId="0" fontId="0" fillId="7" borderId="47" xfId="0" applyFont="1" applyFill="1" applyBorder="1" applyAlignment="1">
      <alignment horizontal="center"/>
    </xf>
    <xf numFmtId="0" fontId="0" fillId="0" borderId="52" xfId="0" applyFont="1" applyBorder="1" applyAlignment="1">
      <alignment horizontal="center"/>
    </xf>
    <xf numFmtId="0" fontId="0" fillId="0" borderId="47" xfId="0" applyFont="1" applyBorder="1" applyAlignment="1">
      <alignment horizontal="center"/>
    </xf>
    <xf numFmtId="0" fontId="0" fillId="0" borderId="52" xfId="0" applyFont="1" applyBorder="1" applyAlignment="1">
      <alignment horizontal="center"/>
    </xf>
    <xf numFmtId="0" fontId="0" fillId="0" borderId="27" xfId="0" applyFont="1" applyBorder="1" applyAlignment="1">
      <alignment horizontal="center"/>
    </xf>
    <xf numFmtId="0" fontId="0" fillId="0" borderId="43" xfId="0" applyFont="1" applyBorder="1" applyAlignment="1">
      <alignment horizontal="center"/>
    </xf>
    <xf numFmtId="49" fontId="8" fillId="2" borderId="33" xfId="0" applyNumberFormat="1" applyFont="1" applyFill="1" applyBorder="1" applyAlignment="1">
      <alignment horizontal="center" vertical="center"/>
    </xf>
    <xf numFmtId="0" fontId="0" fillId="5" borderId="55" xfId="0" applyFont="1" applyFill="1" applyBorder="1" applyAlignment="1">
      <alignment horizontal="center"/>
    </xf>
    <xf numFmtId="0" fontId="0" fillId="2" borderId="56" xfId="0" applyFill="1" applyBorder="1" applyAlignment="1">
      <alignment horizontal="center"/>
    </xf>
    <xf numFmtId="0" fontId="4" fillId="2" borderId="53" xfId="0" applyFont="1" applyFill="1" applyBorder="1" applyAlignment="1">
      <alignment horizontal="center"/>
    </xf>
    <xf numFmtId="0" fontId="17" fillId="0" borderId="3" xfId="0" applyFont="1" applyBorder="1" applyAlignment="1">
      <alignment horizontal="left" vertical="center"/>
    </xf>
    <xf numFmtId="0" fontId="0" fillId="5" borderId="56" xfId="0" applyFill="1" applyBorder="1" applyAlignment="1">
      <alignment horizontal="center"/>
    </xf>
    <xf numFmtId="0" fontId="0" fillId="5" borderId="53" xfId="0" applyFill="1" applyBorder="1" applyAlignment="1">
      <alignment horizontal="center"/>
    </xf>
    <xf numFmtId="0" fontId="0" fillId="0" borderId="27" xfId="0" applyBorder="1"/>
    <xf numFmtId="0" fontId="0" fillId="5" borderId="47" xfId="0" applyFill="1" applyBorder="1" applyAlignment="1">
      <alignment horizontal="center"/>
    </xf>
    <xf numFmtId="0" fontId="13" fillId="0" borderId="46" xfId="0" applyFont="1" applyBorder="1" applyAlignment="1">
      <alignment horizontal="left" vertical="center" indent="1" readingOrder="1"/>
    </xf>
    <xf numFmtId="0" fontId="0" fillId="0" borderId="43" xfId="0" applyBorder="1"/>
    <xf numFmtId="0" fontId="18" fillId="5" borderId="23" xfId="0" applyFont="1" applyFill="1" applyBorder="1" applyAlignment="1">
      <alignment horizontal="center"/>
    </xf>
    <xf numFmtId="0" fontId="5" fillId="7" borderId="0" xfId="0" applyFont="1" applyFill="1" applyBorder="1" applyAlignment="1">
      <alignment horizontal="center" vertical="center"/>
    </xf>
    <xf numFmtId="0" fontId="5" fillId="7" borderId="0" xfId="0" applyFont="1" applyFill="1" applyBorder="1" applyAlignment="1">
      <alignment horizontal="left" vertical="center"/>
    </xf>
    <xf numFmtId="0" fontId="12" fillId="5" borderId="57" xfId="0" applyFont="1" applyFill="1" applyBorder="1" applyAlignment="1">
      <alignment horizontal="center"/>
    </xf>
    <xf numFmtId="0" fontId="12" fillId="5" borderId="58" xfId="0" applyFont="1" applyFill="1" applyBorder="1" applyAlignment="1">
      <alignment horizontal="center"/>
    </xf>
    <xf numFmtId="0" fontId="12" fillId="5" borderId="34" xfId="0" applyFont="1" applyFill="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5" fillId="0" borderId="11" xfId="0" applyFont="1" applyBorder="1"/>
    <xf numFmtId="0" fontId="0" fillId="0" borderId="11" xfId="0" applyBorder="1"/>
    <xf numFmtId="0" fontId="0" fillId="0" borderId="12" xfId="0" applyBorder="1"/>
    <xf numFmtId="0" fontId="8" fillId="0" borderId="0" xfId="0" applyFont="1" applyBorder="1" applyAlignment="1"/>
    <xf numFmtId="0" fontId="0" fillId="0" borderId="40" xfId="0" applyBorder="1"/>
    <xf numFmtId="0" fontId="5" fillId="0" borderId="13" xfId="0" applyFont="1" applyBorder="1" applyAlignment="1">
      <alignment horizontal="center"/>
    </xf>
    <xf numFmtId="0" fontId="9" fillId="3" borderId="41" xfId="0" applyFont="1" applyFill="1" applyBorder="1" applyAlignment="1">
      <alignment horizontal="center" vertical="center"/>
    </xf>
    <xf numFmtId="0" fontId="9" fillId="3" borderId="25" xfId="0" applyFont="1" applyFill="1" applyBorder="1" applyAlignment="1">
      <alignment horizontal="center" vertical="center"/>
    </xf>
    <xf numFmtId="0" fontId="9" fillId="3" borderId="25" xfId="0" applyFont="1" applyFill="1" applyBorder="1" applyAlignment="1">
      <alignment horizontal="center" vertical="center" wrapText="1"/>
    </xf>
    <xf numFmtId="0" fontId="4" fillId="8" borderId="59" xfId="0" applyFont="1" applyFill="1" applyBorder="1" applyAlignment="1">
      <alignment horizontal="center" wrapText="1"/>
    </xf>
    <xf numFmtId="0" fontId="4" fillId="8" borderId="56" xfId="0" applyFont="1" applyFill="1" applyBorder="1" applyAlignment="1">
      <alignment horizontal="center" wrapText="1"/>
    </xf>
    <xf numFmtId="0" fontId="9" fillId="3" borderId="28" xfId="0" applyFont="1" applyFill="1" applyBorder="1" applyAlignment="1">
      <alignment horizontal="center" vertical="center"/>
    </xf>
    <xf numFmtId="0" fontId="4" fillId="8" borderId="53" xfId="0" applyFont="1" applyFill="1" applyBorder="1" applyAlignment="1">
      <alignment horizontal="center" wrapText="1"/>
    </xf>
    <xf numFmtId="0" fontId="9" fillId="2" borderId="28" xfId="0" applyFont="1" applyFill="1" applyBorder="1" applyAlignment="1">
      <alignment horizontal="center" vertical="center"/>
    </xf>
    <xf numFmtId="0" fontId="9" fillId="3" borderId="28" xfId="0" applyFont="1" applyFill="1" applyBorder="1" applyAlignment="1">
      <alignment horizontal="left" wrapText="1"/>
    </xf>
    <xf numFmtId="0" fontId="5" fillId="3" borderId="27" xfId="0" applyFont="1" applyFill="1" applyBorder="1"/>
    <xf numFmtId="0" fontId="5" fillId="3" borderId="27" xfId="0" applyFont="1" applyFill="1" applyBorder="1" applyAlignment="1">
      <alignment horizontal="center" vertical="center"/>
    </xf>
    <xf numFmtId="0" fontId="0" fillId="0" borderId="27" xfId="0" applyFont="1" applyBorder="1"/>
    <xf numFmtId="0" fontId="0" fillId="7" borderId="27" xfId="0" applyFont="1" applyFill="1" applyBorder="1"/>
    <xf numFmtId="1" fontId="5" fillId="0" borderId="28" xfId="0" applyNumberFormat="1" applyFont="1" applyFill="1" applyBorder="1" applyAlignment="1">
      <alignment horizontal="center" vertical="center" wrapText="1"/>
    </xf>
    <xf numFmtId="0" fontId="5" fillId="2" borderId="27" xfId="0" applyFont="1" applyFill="1" applyBorder="1" applyAlignment="1">
      <alignment horizontal="center" vertical="center"/>
    </xf>
    <xf numFmtId="0" fontId="4" fillId="2" borderId="27" xfId="0" applyFont="1" applyFill="1" applyBorder="1" applyAlignment="1">
      <alignment horizontal="center" vertical="center"/>
    </xf>
    <xf numFmtId="0" fontId="5" fillId="0" borderId="28" xfId="0" applyFont="1" applyFill="1" applyBorder="1" applyAlignment="1">
      <alignment horizontal="center" wrapText="1"/>
    </xf>
    <xf numFmtId="0" fontId="5" fillId="7" borderId="28" xfId="0" applyFont="1" applyFill="1" applyBorder="1" applyAlignment="1">
      <alignment horizontal="center" wrapText="1"/>
    </xf>
    <xf numFmtId="0" fontId="5" fillId="0" borderId="28" xfId="0" applyFont="1" applyBorder="1" applyAlignment="1">
      <alignment horizontal="center" wrapText="1"/>
    </xf>
    <xf numFmtId="0" fontId="5" fillId="0" borderId="30" xfId="0" applyFont="1" applyFill="1" applyBorder="1" applyAlignment="1">
      <alignment horizontal="center" wrapText="1"/>
    </xf>
    <xf numFmtId="0" fontId="5" fillId="0" borderId="31" xfId="0" applyFont="1" applyBorder="1" applyAlignment="1">
      <alignment wrapText="1"/>
    </xf>
    <xf numFmtId="165" fontId="5" fillId="7" borderId="31" xfId="1" applyNumberFormat="1" applyFont="1" applyFill="1" applyBorder="1" applyAlignment="1">
      <alignment horizontal="center" vertical="center"/>
    </xf>
    <xf numFmtId="0" fontId="5" fillId="7" borderId="31" xfId="0" applyFont="1" applyFill="1" applyBorder="1" applyAlignment="1">
      <alignment vertical="center"/>
    </xf>
    <xf numFmtId="0" fontId="0" fillId="0" borderId="43" xfId="0" applyFont="1" applyBorder="1"/>
    <xf numFmtId="0" fontId="5" fillId="2" borderId="11" xfId="0" applyFont="1" applyFill="1" applyBorder="1" applyAlignment="1">
      <alignment horizontal="center"/>
    </xf>
    <xf numFmtId="0" fontId="5" fillId="2" borderId="11" xfId="0" applyFont="1" applyFill="1" applyBorder="1"/>
    <xf numFmtId="0" fontId="4" fillId="2" borderId="11" xfId="0" applyFont="1" applyFill="1" applyBorder="1" applyAlignment="1"/>
    <xf numFmtId="0" fontId="5" fillId="2" borderId="15" xfId="0" applyFont="1" applyFill="1" applyBorder="1" applyAlignment="1">
      <alignment horizontal="center"/>
    </xf>
    <xf numFmtId="0" fontId="5" fillId="2" borderId="15" xfId="0" applyFont="1" applyFill="1" applyBorder="1"/>
    <xf numFmtId="0" fontId="9" fillId="2" borderId="15" xfId="0" applyFont="1" applyFill="1" applyBorder="1"/>
    <xf numFmtId="0" fontId="8" fillId="2" borderId="10" xfId="0" applyFont="1" applyFill="1" applyBorder="1"/>
    <xf numFmtId="0" fontId="6" fillId="2" borderId="14" xfId="0" applyFont="1" applyFill="1" applyBorder="1"/>
    <xf numFmtId="0" fontId="5" fillId="2" borderId="44" xfId="0" applyFont="1" applyFill="1" applyBorder="1"/>
    <xf numFmtId="0" fontId="5" fillId="0" borderId="44" xfId="0" applyFont="1" applyBorder="1"/>
    <xf numFmtId="0" fontId="5" fillId="0" borderId="11" xfId="0" applyFont="1" applyBorder="1" applyAlignment="1">
      <alignment horizontal="center"/>
    </xf>
    <xf numFmtId="0" fontId="21" fillId="3" borderId="15" xfId="0" applyFont="1" applyFill="1" applyBorder="1" applyAlignment="1">
      <alignment horizontal="center" vertical="center" readingOrder="1"/>
    </xf>
    <xf numFmtId="0" fontId="9" fillId="2" borderId="10" xfId="0" applyFont="1" applyFill="1" applyBorder="1"/>
    <xf numFmtId="0" fontId="4" fillId="2" borderId="15" xfId="0" applyFont="1" applyFill="1" applyBorder="1" applyAlignment="1"/>
    <xf numFmtId="0" fontId="5" fillId="0" borderId="28" xfId="0" applyFont="1" applyFill="1" applyBorder="1" applyAlignment="1">
      <alignment horizontal="center" vertical="center"/>
    </xf>
    <xf numFmtId="0" fontId="5" fillId="0" borderId="30" xfId="0" applyFont="1" applyFill="1" applyBorder="1" applyAlignment="1">
      <alignment horizontal="center" vertical="center"/>
    </xf>
    <xf numFmtId="9" fontId="1" fillId="0" borderId="31" xfId="0" applyNumberFormat="1" applyFont="1" applyBorder="1" applyAlignment="1">
      <alignment horizontal="center"/>
    </xf>
    <xf numFmtId="49" fontId="1" fillId="7" borderId="31" xfId="0" applyNumberFormat="1" applyFont="1" applyFill="1" applyBorder="1" applyAlignment="1">
      <alignment horizontal="center" vertical="center"/>
    </xf>
    <xf numFmtId="0" fontId="13" fillId="7" borderId="31" xfId="0" applyFont="1" applyFill="1" applyBorder="1" applyAlignment="1">
      <alignment horizontal="center" vertical="center" readingOrder="1"/>
    </xf>
    <xf numFmtId="0" fontId="5" fillId="7" borderId="31" xfId="0" applyFont="1" applyFill="1" applyBorder="1" applyAlignment="1">
      <alignment horizontal="center"/>
    </xf>
    <xf numFmtId="0" fontId="5" fillId="0" borderId="31" xfId="0" applyFont="1" applyBorder="1"/>
    <xf numFmtId="0" fontId="5" fillId="0" borderId="31" xfId="0" applyFont="1" applyFill="1" applyBorder="1" applyAlignment="1">
      <alignment vertical="center"/>
    </xf>
    <xf numFmtId="0" fontId="5" fillId="0" borderId="31" xfId="0" applyFont="1" applyFill="1" applyBorder="1" applyAlignment="1">
      <alignment horizontal="center" vertical="center"/>
    </xf>
    <xf numFmtId="0" fontId="5" fillId="0" borderId="43" xfId="0" applyFont="1" applyFill="1" applyBorder="1" applyAlignment="1">
      <alignment horizontal="center" vertical="center" wrapText="1"/>
    </xf>
    <xf numFmtId="0" fontId="5" fillId="0" borderId="16" xfId="0" applyFont="1" applyBorder="1"/>
    <xf numFmtId="0" fontId="5" fillId="0" borderId="16" xfId="0" applyFont="1" applyFill="1" applyBorder="1"/>
    <xf numFmtId="0" fontId="0" fillId="0" borderId="10" xfId="0" applyBorder="1"/>
    <xf numFmtId="0" fontId="2" fillId="3" borderId="15" xfId="0" applyFont="1" applyFill="1" applyBorder="1" applyAlignment="1">
      <alignment horizontal="center" vertical="center" readingOrder="1"/>
    </xf>
    <xf numFmtId="0" fontId="4" fillId="8" borderId="42" xfId="0" applyFont="1" applyFill="1" applyBorder="1" applyAlignment="1">
      <alignment horizontal="center" wrapText="1"/>
    </xf>
    <xf numFmtId="0" fontId="4" fillId="8" borderId="27" xfId="0" applyFont="1" applyFill="1" applyBorder="1" applyAlignment="1">
      <alignment horizontal="center" wrapText="1"/>
    </xf>
    <xf numFmtId="0" fontId="0" fillId="0" borderId="47" xfId="0" applyBorder="1"/>
    <xf numFmtId="0" fontId="4" fillId="2" borderId="38" xfId="0" applyFont="1" applyFill="1" applyBorder="1" applyAlignment="1"/>
    <xf numFmtId="0" fontId="9" fillId="2" borderId="39" xfId="0" applyFont="1" applyFill="1" applyBorder="1"/>
    <xf numFmtId="0" fontId="2" fillId="3" borderId="39" xfId="0" applyFont="1" applyFill="1" applyBorder="1" applyAlignment="1">
      <alignment horizontal="center" vertical="center" readingOrder="1"/>
    </xf>
    <xf numFmtId="0" fontId="2" fillId="3" borderId="45" xfId="0" applyFont="1" applyFill="1" applyBorder="1" applyAlignment="1">
      <alignment horizontal="center" vertical="center" readingOrder="1"/>
    </xf>
    <xf numFmtId="0" fontId="0" fillId="0" borderId="27" xfId="0" applyFill="1" applyBorder="1"/>
    <xf numFmtId="0" fontId="21" fillId="3" borderId="39" xfId="0" applyFont="1" applyFill="1" applyBorder="1" applyAlignment="1">
      <alignment horizontal="center" vertical="center" readingOrder="1"/>
    </xf>
    <xf numFmtId="0" fontId="21" fillId="3" borderId="45" xfId="0" applyFont="1" applyFill="1" applyBorder="1" applyAlignment="1">
      <alignment horizontal="center" vertical="center" readingOrder="1"/>
    </xf>
    <xf numFmtId="0" fontId="5" fillId="0" borderId="27" xfId="0" applyFont="1" applyBorder="1"/>
    <xf numFmtId="0" fontId="5" fillId="0" borderId="27" xfId="0" applyFont="1" applyBorder="1" applyAlignment="1">
      <alignment horizontal="center" vertical="center"/>
    </xf>
    <xf numFmtId="0" fontId="5" fillId="0" borderId="60" xfId="0" applyFont="1" applyBorder="1"/>
    <xf numFmtId="0" fontId="5" fillId="0" borderId="51" xfId="0" applyFont="1" applyBorder="1"/>
    <xf numFmtId="0" fontId="11" fillId="3" borderId="48" xfId="0" applyFont="1" applyFill="1" applyBorder="1" applyAlignment="1">
      <alignment horizontal="center" wrapText="1"/>
    </xf>
    <xf numFmtId="0" fontId="11" fillId="3" borderId="39" xfId="0" applyFont="1" applyFill="1" applyBorder="1" applyAlignment="1">
      <alignment horizontal="center" wrapText="1"/>
    </xf>
    <xf numFmtId="0" fontId="11" fillId="0" borderId="44" xfId="0" applyFont="1" applyFill="1" applyBorder="1" applyAlignment="1">
      <alignment horizontal="left" wrapText="1"/>
    </xf>
    <xf numFmtId="0" fontId="21" fillId="3" borderId="44" xfId="0" applyFont="1" applyFill="1" applyBorder="1" applyAlignment="1">
      <alignment horizontal="center" vertical="center" wrapText="1"/>
    </xf>
    <xf numFmtId="0" fontId="21" fillId="3" borderId="45" xfId="0" applyFont="1" applyFill="1" applyBorder="1" applyAlignment="1">
      <alignment horizontal="center" vertical="center" wrapText="1"/>
    </xf>
    <xf numFmtId="0" fontId="11" fillId="3" borderId="44" xfId="0" applyFont="1" applyFill="1" applyBorder="1" applyAlignment="1">
      <alignment horizontal="center" wrapText="1"/>
    </xf>
    <xf numFmtId="0" fontId="11" fillId="3" borderId="45" xfId="0" applyFont="1" applyFill="1" applyBorder="1" applyAlignment="1">
      <alignment horizontal="center" wrapText="1"/>
    </xf>
    <xf numFmtId="0" fontId="5" fillId="0" borderId="44" xfId="0" applyFont="1" applyFill="1" applyBorder="1" applyAlignment="1">
      <alignment horizontal="center" vertical="center" wrapText="1"/>
    </xf>
    <xf numFmtId="0" fontId="5" fillId="0" borderId="0" xfId="0" applyFont="1" applyFill="1" applyBorder="1" applyAlignment="1">
      <alignment vertical="center"/>
    </xf>
    <xf numFmtId="0" fontId="5" fillId="7" borderId="30" xfId="0" applyFont="1" applyFill="1" applyBorder="1" applyAlignment="1">
      <alignment horizontal="center" vertical="center"/>
    </xf>
    <xf numFmtId="0" fontId="5" fillId="7" borderId="61" xfId="0" applyFont="1" applyFill="1" applyBorder="1" applyAlignment="1">
      <alignment horizontal="left" vertical="center" wrapText="1"/>
    </xf>
    <xf numFmtId="0" fontId="5" fillId="7" borderId="31" xfId="0" applyFont="1" applyFill="1" applyBorder="1" applyAlignment="1">
      <alignment horizontal="center" wrapText="1"/>
    </xf>
    <xf numFmtId="17" fontId="5" fillId="7" borderId="31" xfId="0" applyNumberFormat="1" applyFont="1" applyFill="1" applyBorder="1" applyAlignment="1">
      <alignment horizontal="center" vertical="center"/>
    </xf>
    <xf numFmtId="0" fontId="5" fillId="7" borderId="43" xfId="0" applyFont="1" applyFill="1" applyBorder="1"/>
    <xf numFmtId="0" fontId="5" fillId="0" borderId="0" xfId="0" applyFont="1" applyBorder="1" applyAlignment="1">
      <alignment horizontal="center"/>
    </xf>
    <xf numFmtId="0" fontId="5" fillId="0" borderId="55" xfId="0" applyFont="1" applyBorder="1"/>
    <xf numFmtId="0" fontId="9" fillId="3" borderId="9" xfId="0" applyFont="1" applyFill="1" applyBorder="1" applyAlignment="1">
      <alignment horizontal="center" vertical="center"/>
    </xf>
    <xf numFmtId="0" fontId="9" fillId="4" borderId="9" xfId="0" applyFont="1" applyFill="1" applyBorder="1" applyAlignment="1"/>
    <xf numFmtId="0" fontId="9" fillId="6" borderId="9" xfId="0" applyFont="1" applyFill="1" applyBorder="1" applyAlignment="1"/>
    <xf numFmtId="0" fontId="9" fillId="3" borderId="62" xfId="0" applyFont="1" applyFill="1" applyBorder="1" applyAlignment="1">
      <alignment horizontal="center" vertical="center"/>
    </xf>
    <xf numFmtId="0" fontId="9" fillId="3" borderId="33" xfId="0" applyFont="1" applyFill="1" applyBorder="1" applyAlignment="1">
      <alignment horizontal="center"/>
    </xf>
    <xf numFmtId="0" fontId="9" fillId="3" borderId="63" xfId="0" applyFont="1" applyFill="1" applyBorder="1" applyAlignment="1">
      <alignment horizontal="center"/>
    </xf>
    <xf numFmtId="0" fontId="9" fillId="3" borderId="64" xfId="0" applyFont="1" applyFill="1" applyBorder="1" applyAlignment="1">
      <alignment horizontal="center"/>
    </xf>
    <xf numFmtId="0" fontId="2" fillId="4" borderId="62" xfId="0" applyFont="1" applyFill="1" applyBorder="1"/>
    <xf numFmtId="0" fontId="9" fillId="6" borderId="62" xfId="0" applyFont="1" applyFill="1" applyBorder="1" applyAlignment="1">
      <alignment horizontal="center"/>
    </xf>
    <xf numFmtId="0" fontId="4" fillId="8" borderId="62" xfId="0" applyFont="1" applyFill="1" applyBorder="1" applyAlignment="1">
      <alignment horizontal="center" wrapText="1"/>
    </xf>
    <xf numFmtId="0" fontId="10" fillId="0" borderId="27" xfId="0" applyFont="1" applyFill="1" applyBorder="1" applyAlignment="1">
      <alignment horizontal="center" vertical="center"/>
    </xf>
    <xf numFmtId="0" fontId="10" fillId="0" borderId="43" xfId="0" applyFont="1" applyFill="1" applyBorder="1" applyAlignment="1">
      <alignment horizontal="center" vertical="center"/>
    </xf>
    <xf numFmtId="0" fontId="10" fillId="0" borderId="27" xfId="0" applyFont="1" applyFill="1" applyBorder="1" applyAlignment="1">
      <alignment horizontal="center"/>
    </xf>
    <xf numFmtId="164" fontId="5" fillId="0" borderId="2" xfId="1" applyNumberFormat="1" applyFont="1" applyFill="1" applyBorder="1" applyAlignment="1">
      <alignment horizontal="center" vertical="center" wrapText="1"/>
    </xf>
    <xf numFmtId="0" fontId="1" fillId="0" borderId="31" xfId="0" applyFont="1" applyBorder="1"/>
    <xf numFmtId="0" fontId="9" fillId="0" borderId="0" xfId="0" applyFont="1" applyFill="1" applyBorder="1"/>
    <xf numFmtId="17" fontId="5" fillId="7" borderId="2" xfId="0" applyNumberFormat="1" applyFont="1" applyFill="1" applyBorder="1" applyAlignment="1">
      <alignment horizontal="center"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7"/>
  <sheetViews>
    <sheetView tabSelected="1" workbookViewId="0">
      <pane xSplit="5" ySplit="6" topLeftCell="F7" activePane="bottomRight" state="frozen"/>
      <selection activeCell="B12" sqref="B12"/>
      <selection pane="topRight" activeCell="B12" sqref="B12"/>
      <selection pane="bottomLeft" activeCell="B12" sqref="B12"/>
      <selection pane="bottomRight" activeCell="F3" sqref="F3:I3"/>
    </sheetView>
  </sheetViews>
  <sheetFormatPr defaultRowHeight="15" x14ac:dyDescent="0.25"/>
  <cols>
    <col min="1" max="1" width="9" bestFit="1" customWidth="1"/>
    <col min="2" max="2" width="43.85546875" bestFit="1" customWidth="1"/>
    <col min="3" max="3" width="10" customWidth="1"/>
    <col min="5" max="5" width="37" bestFit="1" customWidth="1"/>
  </cols>
  <sheetData>
    <row r="1" spans="1:9" ht="18.75" thickBot="1" x14ac:dyDescent="0.3">
      <c r="A1" s="271" t="s">
        <v>0</v>
      </c>
      <c r="B1" s="272"/>
      <c r="C1" s="272"/>
      <c r="D1" s="272"/>
      <c r="E1" s="272"/>
      <c r="F1" s="272"/>
      <c r="G1" s="272"/>
      <c r="H1" s="272"/>
      <c r="I1" s="273"/>
    </row>
    <row r="2" spans="1:9" ht="15.75" thickBot="1" x14ac:dyDescent="0.3">
      <c r="A2" s="1"/>
      <c r="B2" s="2"/>
      <c r="C2" s="2"/>
      <c r="D2" s="2"/>
      <c r="E2" s="2"/>
      <c r="F2" s="2"/>
      <c r="G2" s="2"/>
      <c r="H2" s="2"/>
      <c r="I2" s="2"/>
    </row>
    <row r="3" spans="1:9" ht="16.5" thickBot="1" x14ac:dyDescent="0.3">
      <c r="A3" s="274" t="s">
        <v>73</v>
      </c>
      <c r="B3" s="275"/>
      <c r="C3" s="276"/>
      <c r="D3" s="1"/>
      <c r="E3" s="14"/>
      <c r="F3" s="268" t="s">
        <v>638</v>
      </c>
      <c r="G3" s="269"/>
      <c r="H3" s="269"/>
      <c r="I3" s="270"/>
    </row>
    <row r="4" spans="1:9" ht="15.75" thickBot="1" x14ac:dyDescent="0.3">
      <c r="A4" s="1"/>
      <c r="B4" s="1"/>
      <c r="C4" s="1"/>
      <c r="D4" s="1"/>
      <c r="E4" s="1"/>
      <c r="F4" s="1"/>
      <c r="G4" s="1"/>
      <c r="H4" s="1"/>
      <c r="I4" s="1"/>
    </row>
    <row r="5" spans="1:9" ht="15.75" thickBot="1" x14ac:dyDescent="0.3">
      <c r="A5" s="278" t="s">
        <v>18</v>
      </c>
      <c r="B5" s="279"/>
    </row>
    <row r="6" spans="1:9" x14ac:dyDescent="0.25">
      <c r="A6" s="1"/>
      <c r="B6" s="1"/>
      <c r="C6" s="1"/>
      <c r="D6" s="1"/>
      <c r="E6" s="1"/>
      <c r="F6" s="1"/>
      <c r="G6" s="1"/>
      <c r="H6" s="1"/>
      <c r="I6" s="1"/>
    </row>
    <row r="7" spans="1:9" x14ac:dyDescent="0.25">
      <c r="A7" s="1"/>
      <c r="B7" s="1"/>
    </row>
    <row r="8" spans="1:9" x14ac:dyDescent="0.25">
      <c r="A8" s="277" t="s">
        <v>17</v>
      </c>
      <c r="B8" s="277"/>
      <c r="D8" s="277" t="s">
        <v>16</v>
      </c>
      <c r="E8" s="277"/>
      <c r="F8" s="1"/>
    </row>
    <row r="9" spans="1:9" x14ac:dyDescent="0.25">
      <c r="A9" s="15" t="s">
        <v>19</v>
      </c>
      <c r="B9" s="5" t="s">
        <v>20</v>
      </c>
      <c r="D9" s="40" t="s">
        <v>62</v>
      </c>
      <c r="E9" s="5" t="s">
        <v>170</v>
      </c>
      <c r="F9" s="1"/>
    </row>
    <row r="10" spans="1:9" x14ac:dyDescent="0.25">
      <c r="A10" s="15" t="s">
        <v>26</v>
      </c>
      <c r="B10" s="5" t="s">
        <v>30</v>
      </c>
      <c r="D10" s="40" t="s">
        <v>208</v>
      </c>
      <c r="E10" s="5" t="s">
        <v>63</v>
      </c>
      <c r="F10" s="1"/>
    </row>
    <row r="11" spans="1:9" x14ac:dyDescent="0.25">
      <c r="A11" s="15" t="s">
        <v>27</v>
      </c>
      <c r="B11" s="5" t="s">
        <v>31</v>
      </c>
      <c r="D11" s="40" t="s">
        <v>209</v>
      </c>
      <c r="E11" s="5" t="s">
        <v>64</v>
      </c>
      <c r="F11" s="1"/>
    </row>
    <row r="12" spans="1:9" x14ac:dyDescent="0.25">
      <c r="A12" s="15" t="s">
        <v>28</v>
      </c>
      <c r="B12" s="5" t="s">
        <v>32</v>
      </c>
      <c r="D12" s="40" t="s">
        <v>210</v>
      </c>
      <c r="E12" s="10" t="s">
        <v>211</v>
      </c>
      <c r="F12" s="1"/>
    </row>
    <row r="13" spans="1:9" x14ac:dyDescent="0.25">
      <c r="A13" s="15" t="s">
        <v>187</v>
      </c>
      <c r="B13" s="5" t="s">
        <v>33</v>
      </c>
      <c r="D13" s="40" t="s">
        <v>212</v>
      </c>
      <c r="E13" s="5" t="s">
        <v>243</v>
      </c>
      <c r="F13" s="1"/>
    </row>
    <row r="14" spans="1:9" x14ac:dyDescent="0.25">
      <c r="A14" s="15" t="s">
        <v>188</v>
      </c>
      <c r="B14" s="44" t="s">
        <v>194</v>
      </c>
      <c r="D14" s="40" t="s">
        <v>65</v>
      </c>
      <c r="E14" s="5" t="s">
        <v>66</v>
      </c>
    </row>
    <row r="15" spans="1:9" x14ac:dyDescent="0.25">
      <c r="A15" s="15" t="s">
        <v>29</v>
      </c>
      <c r="B15" s="5" t="s">
        <v>34</v>
      </c>
      <c r="D15" s="40" t="s">
        <v>207</v>
      </c>
      <c r="E15" s="5" t="s">
        <v>68</v>
      </c>
    </row>
    <row r="16" spans="1:9" x14ac:dyDescent="0.25">
      <c r="A16" s="277" t="s">
        <v>10</v>
      </c>
      <c r="B16" s="277"/>
      <c r="D16" s="40" t="s">
        <v>174</v>
      </c>
      <c r="E16" s="5" t="s">
        <v>67</v>
      </c>
    </row>
    <row r="17" spans="1:5" x14ac:dyDescent="0.25">
      <c r="A17" s="38" t="s">
        <v>167</v>
      </c>
      <c r="B17" s="5" t="s">
        <v>478</v>
      </c>
      <c r="D17" s="35"/>
      <c r="E17" s="35"/>
    </row>
    <row r="18" spans="1:5" x14ac:dyDescent="0.25">
      <c r="A18" s="38" t="s">
        <v>166</v>
      </c>
      <c r="B18" s="5" t="s">
        <v>111</v>
      </c>
      <c r="D18" s="277" t="s">
        <v>14</v>
      </c>
      <c r="E18" s="277"/>
    </row>
    <row r="19" spans="1:5" ht="14.85" customHeight="1" x14ac:dyDescent="0.25">
      <c r="A19" s="38" t="s">
        <v>168</v>
      </c>
      <c r="B19" s="5" t="s">
        <v>112</v>
      </c>
      <c r="D19" s="280" t="s">
        <v>244</v>
      </c>
      <c r="E19" s="280"/>
    </row>
    <row r="20" spans="1:5" x14ac:dyDescent="0.25">
      <c r="A20" s="38" t="s">
        <v>169</v>
      </c>
      <c r="B20" s="5" t="s">
        <v>36</v>
      </c>
      <c r="D20" s="280"/>
      <c r="E20" s="280"/>
    </row>
    <row r="21" spans="1:5" x14ac:dyDescent="0.25">
      <c r="A21" s="277" t="s">
        <v>11</v>
      </c>
      <c r="B21" s="277"/>
      <c r="D21" s="280"/>
      <c r="E21" s="280"/>
    </row>
    <row r="22" spans="1:5" x14ac:dyDescent="0.25">
      <c r="A22" s="39" t="s">
        <v>51</v>
      </c>
      <c r="B22" s="13" t="s">
        <v>78</v>
      </c>
      <c r="D22" s="277" t="s">
        <v>15</v>
      </c>
      <c r="E22" s="277"/>
    </row>
    <row r="23" spans="1:5" x14ac:dyDescent="0.25">
      <c r="A23" s="39" t="s">
        <v>44</v>
      </c>
      <c r="B23" s="13" t="s">
        <v>47</v>
      </c>
      <c r="D23" s="280" t="s">
        <v>143</v>
      </c>
      <c r="E23" s="280"/>
    </row>
    <row r="24" spans="1:5" s="8" customFormat="1" x14ac:dyDescent="0.25">
      <c r="A24" s="40" t="s">
        <v>45</v>
      </c>
      <c r="B24" s="5" t="s">
        <v>46</v>
      </c>
      <c r="D24" s="280"/>
      <c r="E24" s="280"/>
    </row>
    <row r="25" spans="1:5" x14ac:dyDescent="0.25">
      <c r="A25" s="40" t="s">
        <v>37</v>
      </c>
      <c r="B25" s="5" t="s">
        <v>42</v>
      </c>
      <c r="D25" s="280"/>
      <c r="E25" s="280"/>
    </row>
    <row r="26" spans="1:5" x14ac:dyDescent="0.25">
      <c r="A26" s="40" t="s">
        <v>38</v>
      </c>
      <c r="B26" s="5" t="s">
        <v>43</v>
      </c>
      <c r="D26" s="277" t="s">
        <v>13</v>
      </c>
      <c r="E26" s="277"/>
    </row>
    <row r="27" spans="1:5" x14ac:dyDescent="0.25">
      <c r="A27" s="40" t="s">
        <v>39</v>
      </c>
      <c r="B27" s="5" t="s">
        <v>48</v>
      </c>
      <c r="D27" s="15" t="s">
        <v>185</v>
      </c>
      <c r="E27" s="10" t="s">
        <v>184</v>
      </c>
    </row>
    <row r="28" spans="1:5" x14ac:dyDescent="0.25">
      <c r="A28" s="40" t="s">
        <v>40</v>
      </c>
      <c r="B28" s="5" t="s">
        <v>49</v>
      </c>
      <c r="D28" s="15" t="s">
        <v>69</v>
      </c>
      <c r="E28" s="10" t="s">
        <v>70</v>
      </c>
    </row>
    <row r="29" spans="1:5" x14ac:dyDescent="0.25">
      <c r="A29" s="40" t="s">
        <v>41</v>
      </c>
      <c r="B29" s="5" t="s">
        <v>50</v>
      </c>
      <c r="D29" s="15" t="s">
        <v>71</v>
      </c>
      <c r="E29" s="10" t="s">
        <v>72</v>
      </c>
    </row>
    <row r="30" spans="1:5" x14ac:dyDescent="0.25">
      <c r="A30" s="277" t="s">
        <v>12</v>
      </c>
      <c r="B30" s="277"/>
      <c r="D30" s="277" t="s">
        <v>589</v>
      </c>
      <c r="E30" s="277"/>
    </row>
    <row r="31" spans="1:5" x14ac:dyDescent="0.25">
      <c r="A31" s="40" t="s">
        <v>51</v>
      </c>
      <c r="B31" s="5" t="s">
        <v>55</v>
      </c>
      <c r="D31" s="15" t="s">
        <v>562</v>
      </c>
      <c r="E31" s="10" t="s">
        <v>563</v>
      </c>
    </row>
    <row r="32" spans="1:5" ht="29.25" x14ac:dyDescent="0.25">
      <c r="A32" s="40" t="s">
        <v>52</v>
      </c>
      <c r="B32" s="5" t="s">
        <v>56</v>
      </c>
      <c r="D32" s="15" t="s">
        <v>606</v>
      </c>
      <c r="E32" s="6" t="s">
        <v>607</v>
      </c>
    </row>
    <row r="33" spans="1:5" x14ac:dyDescent="0.25">
      <c r="A33" s="40" t="s">
        <v>54</v>
      </c>
      <c r="B33" s="5" t="s">
        <v>57</v>
      </c>
      <c r="D33" s="15" t="s">
        <v>639</v>
      </c>
      <c r="E33" s="10" t="s">
        <v>640</v>
      </c>
    </row>
    <row r="34" spans="1:5" x14ac:dyDescent="0.25">
      <c r="A34" s="40" t="s">
        <v>53</v>
      </c>
      <c r="B34" s="5" t="s">
        <v>58</v>
      </c>
      <c r="D34" s="15" t="s">
        <v>673</v>
      </c>
      <c r="E34" s="10" t="s">
        <v>674</v>
      </c>
    </row>
    <row r="35" spans="1:5" x14ac:dyDescent="0.25">
      <c r="A35" s="40" t="s">
        <v>35</v>
      </c>
      <c r="B35" s="5" t="s">
        <v>59</v>
      </c>
      <c r="D35" s="623"/>
      <c r="E35" s="12"/>
    </row>
    <row r="36" spans="1:5" x14ac:dyDescent="0.25">
      <c r="A36" s="40" t="s">
        <v>587</v>
      </c>
      <c r="B36" s="5" t="s">
        <v>588</v>
      </c>
      <c r="D36" s="623"/>
      <c r="E36" s="12"/>
    </row>
    <row r="37" spans="1:5" x14ac:dyDescent="0.25">
      <c r="A37" s="40" t="s">
        <v>60</v>
      </c>
      <c r="B37" s="5" t="s">
        <v>61</v>
      </c>
    </row>
    <row r="38" spans="1:5" x14ac:dyDescent="0.25">
      <c r="A38" s="1"/>
      <c r="B38" s="1"/>
      <c r="D38" s="35"/>
      <c r="E38" s="35"/>
    </row>
    <row r="39" spans="1:5" x14ac:dyDescent="0.25">
      <c r="A39" s="1"/>
      <c r="B39" s="1"/>
    </row>
    <row r="40" spans="1:5" x14ac:dyDescent="0.25">
      <c r="A40" s="1"/>
      <c r="B40" s="1"/>
    </row>
    <row r="41" spans="1:5" x14ac:dyDescent="0.25">
      <c r="A41" s="1"/>
      <c r="B41" s="1"/>
    </row>
    <row r="42" spans="1:5" x14ac:dyDescent="0.25">
      <c r="A42" s="1"/>
      <c r="B42" s="1"/>
    </row>
    <row r="43" spans="1:5" x14ac:dyDescent="0.25">
      <c r="A43" s="1"/>
      <c r="B43" s="1"/>
    </row>
    <row r="44" spans="1:5" x14ac:dyDescent="0.25">
      <c r="A44" s="1"/>
      <c r="B44" s="1"/>
    </row>
    <row r="45" spans="1:5" x14ac:dyDescent="0.25">
      <c r="A45" s="1"/>
      <c r="B45" s="1"/>
    </row>
    <row r="46" spans="1:5" x14ac:dyDescent="0.25">
      <c r="A46" s="1"/>
      <c r="B46" s="1"/>
    </row>
    <row r="47" spans="1:5" x14ac:dyDescent="0.25">
      <c r="A47" s="1"/>
      <c r="B47" s="1"/>
    </row>
    <row r="48" spans="1:5" x14ac:dyDescent="0.25">
      <c r="A48" s="1"/>
      <c r="B48" s="1"/>
    </row>
    <row r="49" spans="1:2" x14ac:dyDescent="0.25">
      <c r="A49" s="1"/>
      <c r="B49" s="1"/>
    </row>
    <row r="50" spans="1:2" x14ac:dyDescent="0.25">
      <c r="A50" s="1"/>
      <c r="B50" s="1"/>
    </row>
    <row r="51" spans="1:2" x14ac:dyDescent="0.25">
      <c r="A51" s="1"/>
      <c r="B51" s="1"/>
    </row>
    <row r="52" spans="1:2" x14ac:dyDescent="0.25">
      <c r="A52" s="1"/>
      <c r="B52" s="1"/>
    </row>
    <row r="53" spans="1:2" x14ac:dyDescent="0.25">
      <c r="A53" s="1"/>
      <c r="B53" s="1"/>
    </row>
    <row r="54" spans="1:2" x14ac:dyDescent="0.25">
      <c r="A54" s="1"/>
      <c r="B54" s="1"/>
    </row>
    <row r="55" spans="1:2" x14ac:dyDescent="0.25">
      <c r="A55" s="1"/>
      <c r="B55" s="1"/>
    </row>
    <row r="56" spans="1:2" x14ac:dyDescent="0.25">
      <c r="A56" s="1"/>
      <c r="B56" s="1"/>
    </row>
    <row r="57" spans="1:2" x14ac:dyDescent="0.25">
      <c r="A57" s="1"/>
      <c r="B57" s="1"/>
    </row>
    <row r="58" spans="1:2" x14ac:dyDescent="0.25">
      <c r="A58" s="1"/>
      <c r="B58" s="1"/>
    </row>
    <row r="59" spans="1:2" x14ac:dyDescent="0.25">
      <c r="A59" s="1"/>
      <c r="B59" s="1"/>
    </row>
    <row r="60" spans="1:2" x14ac:dyDescent="0.25">
      <c r="A60" s="1"/>
      <c r="B60" s="1"/>
    </row>
    <row r="61" spans="1:2" x14ac:dyDescent="0.25">
      <c r="A61" s="1"/>
      <c r="B61" s="1"/>
    </row>
    <row r="62" spans="1:2" x14ac:dyDescent="0.25">
      <c r="A62" s="1"/>
      <c r="B62" s="1"/>
    </row>
    <row r="63" spans="1:2" x14ac:dyDescent="0.25">
      <c r="A63" s="1"/>
      <c r="B63" s="1"/>
    </row>
    <row r="64" spans="1:2" x14ac:dyDescent="0.25">
      <c r="A64" s="1"/>
      <c r="B64" s="1"/>
    </row>
    <row r="65" spans="1:2" x14ac:dyDescent="0.25">
      <c r="A65" s="1"/>
      <c r="B65" s="1"/>
    </row>
    <row r="66" spans="1:2" x14ac:dyDescent="0.25">
      <c r="A66" s="1"/>
      <c r="B66" s="1"/>
    </row>
    <row r="67" spans="1:2" x14ac:dyDescent="0.25">
      <c r="A67" s="1"/>
      <c r="B67" s="1"/>
    </row>
    <row r="68" spans="1:2" x14ac:dyDescent="0.25">
      <c r="A68" s="1"/>
      <c r="B68" s="1"/>
    </row>
    <row r="69" spans="1:2" x14ac:dyDescent="0.25">
      <c r="A69" s="1"/>
      <c r="B69" s="1"/>
    </row>
    <row r="70" spans="1:2" x14ac:dyDescent="0.25">
      <c r="A70" s="1"/>
      <c r="B70" s="1"/>
    </row>
    <row r="71" spans="1:2" x14ac:dyDescent="0.25">
      <c r="A71" s="1"/>
      <c r="B71" s="1"/>
    </row>
    <row r="72" spans="1:2" x14ac:dyDescent="0.25">
      <c r="A72" s="1"/>
      <c r="B72" s="1"/>
    </row>
    <row r="73" spans="1:2" x14ac:dyDescent="0.25">
      <c r="A73" s="1"/>
      <c r="B73" s="1"/>
    </row>
    <row r="74" spans="1:2" x14ac:dyDescent="0.25">
      <c r="A74" s="1"/>
      <c r="B74" s="1"/>
    </row>
    <row r="75" spans="1:2" x14ac:dyDescent="0.25">
      <c r="A75" s="1"/>
      <c r="B75" s="1"/>
    </row>
    <row r="76" spans="1:2" x14ac:dyDescent="0.25">
      <c r="A76" s="1"/>
      <c r="B76" s="1"/>
    </row>
    <row r="77" spans="1:2" x14ac:dyDescent="0.25">
      <c r="A77" s="1"/>
      <c r="B77" s="1"/>
    </row>
  </sheetData>
  <mergeCells count="15">
    <mergeCell ref="D23:E25"/>
    <mergeCell ref="D19:E21"/>
    <mergeCell ref="D18:E18"/>
    <mergeCell ref="D22:E22"/>
    <mergeCell ref="A30:B30"/>
    <mergeCell ref="D26:E26"/>
    <mergeCell ref="D30:E30"/>
    <mergeCell ref="F3:I3"/>
    <mergeCell ref="A1:I1"/>
    <mergeCell ref="A3:C3"/>
    <mergeCell ref="A16:B16"/>
    <mergeCell ref="A21:B21"/>
    <mergeCell ref="D8:E8"/>
    <mergeCell ref="A5:B5"/>
    <mergeCell ref="A8:B8"/>
  </mergeCells>
  <pageMargins left="0.70866141732283472" right="0.70866141732283472" top="0.74803149606299213" bottom="0.74803149606299213" header="0.31496062992125984" footer="0.31496062992125984"/>
  <pageSetup paperSize="9" scale="87" orientation="landscape" r:id="rId1"/>
  <headerFooter scaleWithDoc="0">
    <oddHeader>&amp;R&amp;"Arial,Bold"APPENDIX 1</oddHead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34"/>
  <sheetViews>
    <sheetView topLeftCell="A15" workbookViewId="0">
      <selection activeCell="F3" sqref="F3:I3"/>
    </sheetView>
  </sheetViews>
  <sheetFormatPr defaultRowHeight="15" x14ac:dyDescent="0.25"/>
  <cols>
    <col min="1" max="1" width="6.5703125" customWidth="1"/>
    <col min="2" max="2" width="67" customWidth="1"/>
    <col min="3" max="3" width="10.5703125" bestFit="1" customWidth="1"/>
    <col min="6" max="6" width="13.85546875" customWidth="1"/>
    <col min="7" max="7" width="10.5703125" customWidth="1"/>
  </cols>
  <sheetData>
    <row r="1" spans="1:14" ht="18.600000000000001" hidden="1" customHeight="1" thickBot="1" x14ac:dyDescent="0.3">
      <c r="A1" s="1"/>
      <c r="B1" s="271" t="s">
        <v>0</v>
      </c>
      <c r="C1" s="272"/>
      <c r="D1" s="272"/>
      <c r="E1" s="45"/>
      <c r="F1" s="1"/>
      <c r="G1" s="1"/>
      <c r="H1" s="8"/>
      <c r="I1" s="8"/>
      <c r="J1" s="8"/>
      <c r="K1" s="8"/>
      <c r="L1" s="8"/>
      <c r="M1" s="8"/>
      <c r="N1" s="8"/>
    </row>
    <row r="2" spans="1:14" ht="18.75" thickBot="1" x14ac:dyDescent="0.3">
      <c r="A2" s="271" t="s">
        <v>0</v>
      </c>
      <c r="B2" s="272"/>
      <c r="C2" s="272"/>
      <c r="D2" s="272"/>
      <c r="E2" s="272"/>
      <c r="F2" s="272"/>
      <c r="G2" s="273"/>
      <c r="H2" s="109"/>
      <c r="I2" s="109"/>
      <c r="J2" s="109"/>
      <c r="K2" s="109"/>
      <c r="L2" s="109"/>
      <c r="M2" s="109"/>
      <c r="N2" s="109"/>
    </row>
    <row r="3" spans="1:14" s="8" customFormat="1" ht="18.75" thickBot="1" x14ac:dyDescent="0.3">
      <c r="A3" s="108"/>
      <c r="B3" s="108"/>
      <c r="C3" s="108"/>
      <c r="D3" s="108"/>
      <c r="E3" s="108"/>
      <c r="F3" s="108"/>
      <c r="G3" s="108"/>
      <c r="H3" s="109"/>
      <c r="I3" s="109"/>
      <c r="J3" s="109"/>
      <c r="K3" s="109"/>
      <c r="L3" s="109"/>
      <c r="M3" s="109"/>
      <c r="N3" s="109"/>
    </row>
    <row r="4" spans="1:14" ht="16.5" thickBot="1" x14ac:dyDescent="0.3">
      <c r="A4" s="1"/>
      <c r="B4" s="346" t="s">
        <v>73</v>
      </c>
      <c r="C4" s="439"/>
      <c r="D4" s="439"/>
      <c r="E4" s="439"/>
      <c r="F4" s="439"/>
      <c r="G4" s="347"/>
    </row>
    <row r="5" spans="1:14" ht="44.25" thickBot="1" x14ac:dyDescent="0.3">
      <c r="A5" s="1"/>
      <c r="B5" s="1"/>
      <c r="C5" s="1"/>
      <c r="D5" s="1"/>
      <c r="E5" s="1"/>
      <c r="F5" s="155" t="s">
        <v>195</v>
      </c>
      <c r="G5" s="1"/>
    </row>
    <row r="6" spans="1:14" x14ac:dyDescent="0.25">
      <c r="A6" s="123" t="s">
        <v>1</v>
      </c>
      <c r="B6" s="443" t="s">
        <v>206</v>
      </c>
      <c r="C6" s="443" t="s">
        <v>22</v>
      </c>
      <c r="D6" s="443"/>
      <c r="E6" s="443"/>
      <c r="F6" s="467"/>
      <c r="G6" s="147" t="s">
        <v>83</v>
      </c>
    </row>
    <row r="7" spans="1:14" x14ac:dyDescent="0.25">
      <c r="A7" s="126"/>
      <c r="B7" s="277"/>
      <c r="C7" s="258" t="s">
        <v>10</v>
      </c>
      <c r="D7" s="258" t="s">
        <v>12</v>
      </c>
      <c r="E7" s="258" t="s">
        <v>196</v>
      </c>
      <c r="F7" s="468"/>
      <c r="G7" s="148" t="s">
        <v>84</v>
      </c>
    </row>
    <row r="8" spans="1:14" x14ac:dyDescent="0.25">
      <c r="A8" s="126"/>
      <c r="B8" s="5"/>
      <c r="C8" s="5"/>
      <c r="D8" s="5"/>
      <c r="E8" s="5"/>
      <c r="F8" s="19"/>
      <c r="G8" s="129"/>
    </row>
    <row r="9" spans="1:14" ht="15.6" customHeight="1" x14ac:dyDescent="0.25">
      <c r="A9" s="130" t="s">
        <v>2</v>
      </c>
      <c r="B9" s="131" t="s">
        <v>6</v>
      </c>
      <c r="C9" s="64"/>
      <c r="D9" s="64"/>
      <c r="E9" s="64"/>
      <c r="F9" s="462">
        <v>3</v>
      </c>
      <c r="G9" s="132"/>
    </row>
    <row r="10" spans="1:14" ht="14.85" customHeight="1" x14ac:dyDescent="0.25">
      <c r="A10" s="126"/>
      <c r="B10" s="62" t="s">
        <v>21</v>
      </c>
      <c r="C10" s="64"/>
      <c r="D10" s="64"/>
      <c r="E10" s="64"/>
      <c r="F10" s="462"/>
      <c r="G10" s="133"/>
    </row>
    <row r="11" spans="1:14" ht="14.85" customHeight="1" x14ac:dyDescent="0.25">
      <c r="A11" s="193">
        <v>1</v>
      </c>
      <c r="B11" s="7" t="s">
        <v>230</v>
      </c>
      <c r="C11" s="149" t="s">
        <v>169</v>
      </c>
      <c r="D11" s="102" t="s">
        <v>60</v>
      </c>
      <c r="E11" s="93" t="s">
        <v>213</v>
      </c>
      <c r="F11" s="19"/>
      <c r="G11" s="135" t="s">
        <v>188</v>
      </c>
    </row>
    <row r="12" spans="1:14" x14ac:dyDescent="0.25">
      <c r="A12" s="193">
        <v>2</v>
      </c>
      <c r="B12" s="7" t="s">
        <v>189</v>
      </c>
      <c r="C12" s="149" t="s">
        <v>169</v>
      </c>
      <c r="D12" s="102" t="s">
        <v>60</v>
      </c>
      <c r="E12" s="93" t="s">
        <v>202</v>
      </c>
      <c r="F12" s="19"/>
      <c r="G12" s="135" t="s">
        <v>188</v>
      </c>
    </row>
    <row r="13" spans="1:14" x14ac:dyDescent="0.25">
      <c r="A13" s="193">
        <v>3</v>
      </c>
      <c r="B13" s="7" t="s">
        <v>198</v>
      </c>
      <c r="C13" s="149" t="s">
        <v>169</v>
      </c>
      <c r="D13" s="102" t="s">
        <v>60</v>
      </c>
      <c r="E13" s="150" t="s">
        <v>199</v>
      </c>
      <c r="F13" s="19"/>
      <c r="G13" s="135" t="s">
        <v>188</v>
      </c>
    </row>
    <row r="14" spans="1:14" x14ac:dyDescent="0.25">
      <c r="A14" s="152"/>
      <c r="B14" s="153"/>
      <c r="C14" s="153"/>
      <c r="D14" s="153"/>
      <c r="E14" s="153"/>
      <c r="F14" s="153"/>
      <c r="G14" s="154"/>
    </row>
    <row r="15" spans="1:14" ht="14.85" customHeight="1" x14ac:dyDescent="0.25">
      <c r="A15" s="130" t="s">
        <v>3</v>
      </c>
      <c r="B15" s="131" t="s">
        <v>7</v>
      </c>
      <c r="C15" s="64"/>
      <c r="D15" s="64"/>
      <c r="E15" s="64"/>
      <c r="F15" s="462">
        <v>20</v>
      </c>
      <c r="G15" s="465"/>
    </row>
    <row r="16" spans="1:14" ht="14.85" customHeight="1" x14ac:dyDescent="0.25">
      <c r="A16" s="126"/>
      <c r="B16" s="62" t="s">
        <v>191</v>
      </c>
      <c r="C16" s="64"/>
      <c r="D16" s="64"/>
      <c r="E16" s="64"/>
      <c r="F16" s="462"/>
      <c r="G16" s="466"/>
    </row>
    <row r="17" spans="1:7" ht="14.85" customHeight="1" x14ac:dyDescent="0.25">
      <c r="A17" s="193">
        <v>1</v>
      </c>
      <c r="B17" s="7" t="s">
        <v>232</v>
      </c>
      <c r="C17" s="149" t="s">
        <v>169</v>
      </c>
      <c r="D17" s="102" t="s">
        <v>60</v>
      </c>
      <c r="E17" s="93" t="s">
        <v>202</v>
      </c>
      <c r="F17" s="19"/>
      <c r="G17" s="135" t="s">
        <v>187</v>
      </c>
    </row>
    <row r="18" spans="1:7" ht="28.5" x14ac:dyDescent="0.25">
      <c r="A18" s="219">
        <v>2</v>
      </c>
      <c r="B18" s="220" t="s">
        <v>544</v>
      </c>
      <c r="C18" s="221" t="s">
        <v>169</v>
      </c>
      <c r="D18" s="215" t="s">
        <v>60</v>
      </c>
      <c r="E18" s="222" t="s">
        <v>459</v>
      </c>
      <c r="F18" s="223"/>
      <c r="G18" s="136" t="s">
        <v>543</v>
      </c>
    </row>
    <row r="19" spans="1:7" ht="28.5" x14ac:dyDescent="0.25">
      <c r="A19" s="219">
        <v>3</v>
      </c>
      <c r="B19" s="220" t="s">
        <v>545</v>
      </c>
      <c r="C19" s="221" t="s">
        <v>169</v>
      </c>
      <c r="D19" s="215" t="s">
        <v>60</v>
      </c>
      <c r="E19" s="222" t="s">
        <v>200</v>
      </c>
      <c r="F19" s="223"/>
      <c r="G19" s="136" t="s">
        <v>551</v>
      </c>
    </row>
    <row r="20" spans="1:7" ht="28.5" x14ac:dyDescent="0.25">
      <c r="A20" s="219">
        <v>4</v>
      </c>
      <c r="B20" s="220" t="s">
        <v>546</v>
      </c>
      <c r="C20" s="221" t="s">
        <v>169</v>
      </c>
      <c r="D20" s="215" t="s">
        <v>60</v>
      </c>
      <c r="E20" s="222" t="s">
        <v>459</v>
      </c>
      <c r="F20" s="223"/>
      <c r="G20" s="136" t="s">
        <v>551</v>
      </c>
    </row>
    <row r="21" spans="1:7" ht="28.5" x14ac:dyDescent="0.25">
      <c r="A21" s="219">
        <v>5</v>
      </c>
      <c r="B21" s="220" t="s">
        <v>547</v>
      </c>
      <c r="C21" s="221" t="s">
        <v>169</v>
      </c>
      <c r="D21" s="215" t="s">
        <v>60</v>
      </c>
      <c r="E21" s="222" t="s">
        <v>200</v>
      </c>
      <c r="F21" s="223"/>
      <c r="G21" s="136" t="s">
        <v>551</v>
      </c>
    </row>
    <row r="22" spans="1:7" ht="28.5" x14ac:dyDescent="0.25">
      <c r="A22" s="219">
        <v>6</v>
      </c>
      <c r="B22" s="220" t="s">
        <v>548</v>
      </c>
      <c r="C22" s="221" t="s">
        <v>169</v>
      </c>
      <c r="D22" s="215" t="s">
        <v>60</v>
      </c>
      <c r="E22" s="222" t="s">
        <v>213</v>
      </c>
      <c r="F22" s="223"/>
      <c r="G22" s="136" t="s">
        <v>551</v>
      </c>
    </row>
    <row r="23" spans="1:7" ht="28.5" x14ac:dyDescent="0.25">
      <c r="A23" s="219">
        <v>7</v>
      </c>
      <c r="B23" s="220" t="s">
        <v>549</v>
      </c>
      <c r="C23" s="221" t="s">
        <v>169</v>
      </c>
      <c r="D23" s="215" t="s">
        <v>60</v>
      </c>
      <c r="E23" s="222" t="s">
        <v>213</v>
      </c>
      <c r="F23" s="223"/>
      <c r="G23" s="136" t="s">
        <v>551</v>
      </c>
    </row>
    <row r="24" spans="1:7" ht="14.85" customHeight="1" x14ac:dyDescent="0.25">
      <c r="A24" s="193">
        <v>8</v>
      </c>
      <c r="B24" s="7" t="s">
        <v>472</v>
      </c>
      <c r="C24" s="149" t="s">
        <v>169</v>
      </c>
      <c r="D24" s="102" t="s">
        <v>60</v>
      </c>
      <c r="E24" s="93" t="s">
        <v>458</v>
      </c>
      <c r="F24" s="19"/>
      <c r="G24" s="135" t="s">
        <v>188</v>
      </c>
    </row>
    <row r="25" spans="1:7" ht="14.85" customHeight="1" x14ac:dyDescent="0.25">
      <c r="A25" s="193">
        <v>9</v>
      </c>
      <c r="B25" s="7" t="s">
        <v>201</v>
      </c>
      <c r="C25" s="149" t="s">
        <v>169</v>
      </c>
      <c r="D25" s="102" t="s">
        <v>60</v>
      </c>
      <c r="E25" s="151" t="s">
        <v>200</v>
      </c>
      <c r="F25" s="19"/>
      <c r="G25" s="135" t="s">
        <v>28</v>
      </c>
    </row>
    <row r="26" spans="1:7" ht="14.85" customHeight="1" x14ac:dyDescent="0.25">
      <c r="A26" s="193">
        <v>10</v>
      </c>
      <c r="B26" s="7" t="s">
        <v>246</v>
      </c>
      <c r="C26" s="149" t="s">
        <v>169</v>
      </c>
      <c r="D26" s="102" t="s">
        <v>60</v>
      </c>
      <c r="E26" s="93" t="s">
        <v>213</v>
      </c>
      <c r="F26" s="19"/>
      <c r="G26" s="135" t="s">
        <v>28</v>
      </c>
    </row>
    <row r="27" spans="1:7" ht="14.85" customHeight="1" x14ac:dyDescent="0.25">
      <c r="A27" s="193">
        <v>11</v>
      </c>
      <c r="B27" s="7" t="s">
        <v>460</v>
      </c>
      <c r="C27" s="149" t="s">
        <v>169</v>
      </c>
      <c r="D27" s="102" t="s">
        <v>60</v>
      </c>
      <c r="E27" s="93" t="s">
        <v>200</v>
      </c>
      <c r="F27" s="19"/>
      <c r="G27" s="135" t="s">
        <v>188</v>
      </c>
    </row>
    <row r="28" spans="1:7" ht="14.85" customHeight="1" x14ac:dyDescent="0.25">
      <c r="A28" s="193">
        <v>12</v>
      </c>
      <c r="B28" s="7" t="s">
        <v>473</v>
      </c>
      <c r="C28" s="149" t="s">
        <v>169</v>
      </c>
      <c r="D28" s="102" t="s">
        <v>60</v>
      </c>
      <c r="E28" s="93" t="s">
        <v>459</v>
      </c>
      <c r="F28" s="19"/>
      <c r="G28" s="135" t="s">
        <v>28</v>
      </c>
    </row>
    <row r="29" spans="1:7" ht="14.85" customHeight="1" x14ac:dyDescent="0.25">
      <c r="A29" s="193">
        <v>13</v>
      </c>
      <c r="B29" s="7" t="s">
        <v>203</v>
      </c>
      <c r="C29" s="149" t="s">
        <v>169</v>
      </c>
      <c r="D29" s="102" t="s">
        <v>60</v>
      </c>
      <c r="E29" s="151" t="s">
        <v>202</v>
      </c>
      <c r="F29" s="19"/>
      <c r="G29" s="135" t="s">
        <v>187</v>
      </c>
    </row>
    <row r="30" spans="1:7" ht="14.85" customHeight="1" x14ac:dyDescent="0.25">
      <c r="A30" s="193">
        <v>14</v>
      </c>
      <c r="B30" s="7" t="s">
        <v>233</v>
      </c>
      <c r="C30" s="149" t="s">
        <v>169</v>
      </c>
      <c r="D30" s="102" t="s">
        <v>60</v>
      </c>
      <c r="E30" s="93" t="s">
        <v>199</v>
      </c>
      <c r="F30" s="19"/>
      <c r="G30" s="135" t="s">
        <v>187</v>
      </c>
    </row>
    <row r="31" spans="1:7" x14ac:dyDescent="0.25">
      <c r="A31" s="193">
        <v>15</v>
      </c>
      <c r="B31" s="7" t="s">
        <v>235</v>
      </c>
      <c r="C31" s="149" t="s">
        <v>169</v>
      </c>
      <c r="D31" s="102" t="s">
        <v>60</v>
      </c>
      <c r="E31" s="93" t="s">
        <v>200</v>
      </c>
      <c r="F31" s="19"/>
      <c r="G31" s="135" t="s">
        <v>26</v>
      </c>
    </row>
    <row r="32" spans="1:7" x14ac:dyDescent="0.25">
      <c r="A32" s="193">
        <v>16</v>
      </c>
      <c r="B32" s="7" t="s">
        <v>474</v>
      </c>
      <c r="C32" s="149" t="s">
        <v>169</v>
      </c>
      <c r="D32" s="16" t="s">
        <v>60</v>
      </c>
      <c r="E32" s="93" t="s">
        <v>200</v>
      </c>
      <c r="F32" s="19"/>
      <c r="G32" s="135" t="s">
        <v>187</v>
      </c>
    </row>
    <row r="33" spans="1:7" x14ac:dyDescent="0.25">
      <c r="A33" s="193">
        <v>17</v>
      </c>
      <c r="B33" s="7" t="s">
        <v>461</v>
      </c>
      <c r="C33" s="149" t="s">
        <v>169</v>
      </c>
      <c r="D33" s="16" t="s">
        <v>60</v>
      </c>
      <c r="E33" s="93" t="s">
        <v>199</v>
      </c>
      <c r="F33" s="19"/>
      <c r="G33" s="135" t="s">
        <v>187</v>
      </c>
    </row>
    <row r="34" spans="1:7" x14ac:dyDescent="0.25">
      <c r="A34" s="224">
        <v>18</v>
      </c>
      <c r="B34" s="225" t="s">
        <v>462</v>
      </c>
      <c r="C34" s="226" t="s">
        <v>169</v>
      </c>
      <c r="D34" s="227" t="s">
        <v>60</v>
      </c>
      <c r="E34" s="228" t="s">
        <v>458</v>
      </c>
      <c r="F34" s="229"/>
      <c r="G34" s="230" t="s">
        <v>187</v>
      </c>
    </row>
    <row r="35" spans="1:7" x14ac:dyDescent="0.25">
      <c r="A35" s="193">
        <v>19</v>
      </c>
      <c r="B35" s="7" t="s">
        <v>554</v>
      </c>
      <c r="C35" s="149" t="s">
        <v>169</v>
      </c>
      <c r="D35" s="16" t="s">
        <v>60</v>
      </c>
      <c r="E35" s="93" t="s">
        <v>213</v>
      </c>
      <c r="F35" s="19"/>
      <c r="G35" s="135" t="s">
        <v>187</v>
      </c>
    </row>
    <row r="36" spans="1:7" x14ac:dyDescent="0.25">
      <c r="A36" s="193">
        <v>20</v>
      </c>
      <c r="B36" s="7" t="s">
        <v>555</v>
      </c>
      <c r="C36" s="149" t="s">
        <v>169</v>
      </c>
      <c r="D36" s="16" t="s">
        <v>60</v>
      </c>
      <c r="E36" s="93" t="s">
        <v>200</v>
      </c>
      <c r="F36" s="19"/>
      <c r="G36" s="135" t="s">
        <v>28</v>
      </c>
    </row>
    <row r="37" spans="1:7" x14ac:dyDescent="0.25">
      <c r="A37" s="211"/>
      <c r="B37" s="231"/>
      <c r="C37" s="213"/>
      <c r="D37" s="213"/>
      <c r="E37" s="232"/>
      <c r="F37" s="213"/>
      <c r="G37" s="233"/>
    </row>
    <row r="38" spans="1:7" ht="15.75" x14ac:dyDescent="0.25">
      <c r="A38" s="130" t="s">
        <v>4</v>
      </c>
      <c r="B38" s="131" t="s">
        <v>105</v>
      </c>
      <c r="C38" s="64"/>
      <c r="D38" s="64"/>
      <c r="E38" s="64"/>
      <c r="F38" s="462">
        <v>9</v>
      </c>
      <c r="G38" s="465"/>
    </row>
    <row r="39" spans="1:7" x14ac:dyDescent="0.25">
      <c r="A39" s="208"/>
      <c r="B39" s="209" t="s">
        <v>190</v>
      </c>
      <c r="C39" s="210"/>
      <c r="D39" s="210"/>
      <c r="E39" s="210"/>
      <c r="F39" s="469"/>
      <c r="G39" s="466"/>
    </row>
    <row r="40" spans="1:7" x14ac:dyDescent="0.25">
      <c r="A40" s="219">
        <v>1</v>
      </c>
      <c r="B40" s="7" t="s">
        <v>204</v>
      </c>
      <c r="C40" s="149" t="s">
        <v>169</v>
      </c>
      <c r="D40" s="102" t="s">
        <v>60</v>
      </c>
      <c r="E40" s="103" t="s">
        <v>199</v>
      </c>
      <c r="F40" s="19"/>
      <c r="G40" s="135" t="s">
        <v>27</v>
      </c>
    </row>
    <row r="41" spans="1:7" x14ac:dyDescent="0.25">
      <c r="A41" s="219">
        <v>2</v>
      </c>
      <c r="B41" s="7" t="s">
        <v>475</v>
      </c>
      <c r="C41" s="149" t="s">
        <v>169</v>
      </c>
      <c r="D41" s="102" t="s">
        <v>60</v>
      </c>
      <c r="E41" s="103" t="s">
        <v>202</v>
      </c>
      <c r="F41" s="19"/>
      <c r="G41" s="135" t="s">
        <v>187</v>
      </c>
    </row>
    <row r="42" spans="1:7" x14ac:dyDescent="0.25">
      <c r="A42" s="219">
        <v>3</v>
      </c>
      <c r="B42" s="7" t="s">
        <v>228</v>
      </c>
      <c r="C42" s="149" t="s">
        <v>169</v>
      </c>
      <c r="D42" s="102" t="s">
        <v>60</v>
      </c>
      <c r="E42" s="103" t="s">
        <v>458</v>
      </c>
      <c r="F42" s="19"/>
      <c r="G42" s="135" t="s">
        <v>187</v>
      </c>
    </row>
    <row r="43" spans="1:7" x14ac:dyDescent="0.25">
      <c r="A43" s="219">
        <v>4</v>
      </c>
      <c r="B43" s="7" t="s">
        <v>229</v>
      </c>
      <c r="C43" s="149" t="s">
        <v>169</v>
      </c>
      <c r="D43" s="102" t="s">
        <v>60</v>
      </c>
      <c r="E43" s="103" t="s">
        <v>459</v>
      </c>
      <c r="F43" s="19"/>
      <c r="G43" s="135" t="s">
        <v>187</v>
      </c>
    </row>
    <row r="44" spans="1:7" x14ac:dyDescent="0.25">
      <c r="A44" s="219">
        <v>5</v>
      </c>
      <c r="B44" s="7" t="s">
        <v>598</v>
      </c>
      <c r="C44" s="149" t="s">
        <v>169</v>
      </c>
      <c r="D44" s="102" t="s">
        <v>60</v>
      </c>
      <c r="E44" s="104" t="s">
        <v>199</v>
      </c>
      <c r="F44" s="19"/>
      <c r="G44" s="135" t="s">
        <v>27</v>
      </c>
    </row>
    <row r="45" spans="1:7" x14ac:dyDescent="0.25">
      <c r="A45" s="219">
        <v>6</v>
      </c>
      <c r="B45" s="7" t="s">
        <v>464</v>
      </c>
      <c r="C45" s="149" t="s">
        <v>169</v>
      </c>
      <c r="D45" s="102" t="s">
        <v>60</v>
      </c>
      <c r="E45" s="104" t="s">
        <v>458</v>
      </c>
      <c r="F45" s="19"/>
      <c r="G45" s="135" t="s">
        <v>187</v>
      </c>
    </row>
    <row r="46" spans="1:7" x14ac:dyDescent="0.25">
      <c r="A46" s="219">
        <v>7</v>
      </c>
      <c r="B46" s="7" t="s">
        <v>537</v>
      </c>
      <c r="C46" s="149" t="s">
        <v>169</v>
      </c>
      <c r="D46" s="102" t="s">
        <v>60</v>
      </c>
      <c r="E46" s="104" t="s">
        <v>202</v>
      </c>
      <c r="F46" s="19"/>
      <c r="G46" s="135" t="s">
        <v>187</v>
      </c>
    </row>
    <row r="47" spans="1:7" x14ac:dyDescent="0.25">
      <c r="A47" s="219">
        <v>8</v>
      </c>
      <c r="B47" s="7" t="s">
        <v>561</v>
      </c>
      <c r="C47" s="149" t="s">
        <v>169</v>
      </c>
      <c r="D47" s="102" t="s">
        <v>60</v>
      </c>
      <c r="E47" s="104" t="s">
        <v>213</v>
      </c>
      <c r="F47" s="19"/>
      <c r="G47" s="135" t="s">
        <v>187</v>
      </c>
    </row>
    <row r="48" spans="1:7" x14ac:dyDescent="0.25">
      <c r="A48" s="470">
        <v>9</v>
      </c>
      <c r="B48" s="237" t="s">
        <v>556</v>
      </c>
      <c r="C48" s="149" t="s">
        <v>169</v>
      </c>
      <c r="D48" s="102" t="s">
        <v>60</v>
      </c>
      <c r="E48" s="104" t="s">
        <v>202</v>
      </c>
      <c r="F48" s="213"/>
      <c r="G48" s="135" t="s">
        <v>187</v>
      </c>
    </row>
    <row r="49" spans="1:7" x14ac:dyDescent="0.25">
      <c r="A49" s="211"/>
      <c r="B49" s="212"/>
      <c r="C49" s="212"/>
      <c r="D49" s="212"/>
      <c r="E49" s="212"/>
      <c r="F49" s="213"/>
      <c r="G49" s="214"/>
    </row>
    <row r="50" spans="1:7" ht="15.6" customHeight="1" x14ac:dyDescent="0.25">
      <c r="A50" s="130" t="s">
        <v>5</v>
      </c>
      <c r="B50" s="131" t="s">
        <v>192</v>
      </c>
      <c r="C50" s="64"/>
      <c r="D50" s="64"/>
      <c r="E50" s="64"/>
      <c r="F50" s="462">
        <v>6</v>
      </c>
      <c r="G50" s="465"/>
    </row>
    <row r="51" spans="1:7" ht="15" customHeight="1" x14ac:dyDescent="0.25">
      <c r="A51" s="126"/>
      <c r="B51" s="62" t="s">
        <v>193</v>
      </c>
      <c r="C51" s="64"/>
      <c r="D51" s="64"/>
      <c r="E51" s="64"/>
      <c r="F51" s="462"/>
      <c r="G51" s="465"/>
    </row>
    <row r="52" spans="1:7" ht="15" customHeight="1" x14ac:dyDescent="0.25">
      <c r="A52" s="193">
        <v>1</v>
      </c>
      <c r="B52" s="7" t="s">
        <v>236</v>
      </c>
      <c r="C52" s="149" t="s">
        <v>169</v>
      </c>
      <c r="D52" s="102" t="s">
        <v>60</v>
      </c>
      <c r="E52" s="103" t="s">
        <v>213</v>
      </c>
      <c r="F52" s="19"/>
      <c r="G52" s="135" t="s">
        <v>29</v>
      </c>
    </row>
    <row r="53" spans="1:7" ht="15" customHeight="1" x14ac:dyDescent="0.25">
      <c r="A53" s="193">
        <v>2</v>
      </c>
      <c r="B53" s="7" t="s">
        <v>237</v>
      </c>
      <c r="C53" s="149" t="s">
        <v>169</v>
      </c>
      <c r="D53" s="102" t="s">
        <v>60</v>
      </c>
      <c r="E53" s="103" t="s">
        <v>459</v>
      </c>
      <c r="F53" s="19"/>
      <c r="G53" s="135" t="s">
        <v>29</v>
      </c>
    </row>
    <row r="54" spans="1:7" ht="15" customHeight="1" x14ac:dyDescent="0.25">
      <c r="A54" s="193">
        <v>3</v>
      </c>
      <c r="B54" s="7" t="s">
        <v>231</v>
      </c>
      <c r="C54" s="149" t="s">
        <v>169</v>
      </c>
      <c r="D54" s="102" t="s">
        <v>60</v>
      </c>
      <c r="E54" s="103" t="s">
        <v>213</v>
      </c>
      <c r="F54" s="19"/>
      <c r="G54" s="135" t="s">
        <v>29</v>
      </c>
    </row>
    <row r="55" spans="1:7" x14ac:dyDescent="0.25">
      <c r="A55" s="194">
        <v>4</v>
      </c>
      <c r="B55" s="7" t="s">
        <v>205</v>
      </c>
      <c r="C55" s="149" t="s">
        <v>169</v>
      </c>
      <c r="D55" s="102" t="s">
        <v>60</v>
      </c>
      <c r="E55" s="104" t="s">
        <v>199</v>
      </c>
      <c r="F55" s="19"/>
      <c r="G55" s="135" t="s">
        <v>29</v>
      </c>
    </row>
    <row r="56" spans="1:7" x14ac:dyDescent="0.25">
      <c r="A56" s="194">
        <v>5</v>
      </c>
      <c r="B56" s="7" t="s">
        <v>238</v>
      </c>
      <c r="C56" s="149" t="s">
        <v>169</v>
      </c>
      <c r="D56" s="102" t="s">
        <v>60</v>
      </c>
      <c r="E56" s="104" t="s">
        <v>458</v>
      </c>
      <c r="F56" s="19"/>
      <c r="G56" s="135" t="s">
        <v>27</v>
      </c>
    </row>
    <row r="57" spans="1:7" x14ac:dyDescent="0.25">
      <c r="A57" s="194">
        <v>6</v>
      </c>
      <c r="B57" s="7" t="s">
        <v>234</v>
      </c>
      <c r="C57" s="149" t="s">
        <v>169</v>
      </c>
      <c r="D57" s="102" t="s">
        <v>60</v>
      </c>
      <c r="E57" s="93" t="s">
        <v>459</v>
      </c>
      <c r="F57" s="19"/>
      <c r="G57" s="135" t="s">
        <v>29</v>
      </c>
    </row>
    <row r="58" spans="1:7" ht="15.75" thickBot="1" x14ac:dyDescent="0.3">
      <c r="A58" s="137"/>
      <c r="B58" s="138"/>
      <c r="C58" s="138"/>
      <c r="D58" s="138"/>
      <c r="E58" s="138"/>
      <c r="F58" s="138"/>
      <c r="G58" s="146"/>
    </row>
    <row r="59" spans="1:7" s="35" customFormat="1" ht="7.5" customHeight="1" thickBot="1" x14ac:dyDescent="0.3"/>
    <row r="60" spans="1:7" ht="24.95" customHeight="1" thickBot="1" x14ac:dyDescent="0.3">
      <c r="B60" s="463" t="s">
        <v>463</v>
      </c>
      <c r="C60" s="464"/>
      <c r="D60" s="464"/>
      <c r="E60" s="46"/>
      <c r="F60" s="57">
        <f>F9+F15+F38+F50</f>
        <v>38</v>
      </c>
      <c r="G60" s="35"/>
    </row>
    <row r="61" spans="1:7" x14ac:dyDescent="0.25">
      <c r="G61" s="35"/>
    </row>
    <row r="62" spans="1:7" x14ac:dyDescent="0.25">
      <c r="G62" s="35"/>
    </row>
    <row r="63" spans="1:7" x14ac:dyDescent="0.25">
      <c r="G63" s="35"/>
    </row>
    <row r="64" spans="1:7" x14ac:dyDescent="0.25">
      <c r="G64" s="35"/>
    </row>
    <row r="65" spans="7:7" x14ac:dyDescent="0.25">
      <c r="G65" s="35"/>
    </row>
    <row r="66" spans="7:7" x14ac:dyDescent="0.25">
      <c r="G66" s="35"/>
    </row>
    <row r="67" spans="7:7" x14ac:dyDescent="0.25">
      <c r="G67" s="35"/>
    </row>
    <row r="68" spans="7:7" x14ac:dyDescent="0.25">
      <c r="G68" s="35"/>
    </row>
    <row r="69" spans="7:7" x14ac:dyDescent="0.25">
      <c r="G69" s="35"/>
    </row>
    <row r="70" spans="7:7" x14ac:dyDescent="0.25">
      <c r="G70" s="35"/>
    </row>
    <row r="71" spans="7:7" x14ac:dyDescent="0.25">
      <c r="G71" s="35"/>
    </row>
    <row r="72" spans="7:7" x14ac:dyDescent="0.25">
      <c r="G72" s="35"/>
    </row>
    <row r="73" spans="7:7" x14ac:dyDescent="0.25">
      <c r="G73" s="35"/>
    </row>
    <row r="74" spans="7:7" x14ac:dyDescent="0.25">
      <c r="G74" s="35"/>
    </row>
    <row r="75" spans="7:7" x14ac:dyDescent="0.25">
      <c r="G75" s="35"/>
    </row>
    <row r="76" spans="7:7" x14ac:dyDescent="0.25">
      <c r="G76" s="35"/>
    </row>
    <row r="77" spans="7:7" x14ac:dyDescent="0.25">
      <c r="G77" s="35"/>
    </row>
    <row r="78" spans="7:7" x14ac:dyDescent="0.25">
      <c r="G78" s="35"/>
    </row>
    <row r="79" spans="7:7" x14ac:dyDescent="0.25">
      <c r="G79" s="35"/>
    </row>
    <row r="80" spans="7:7" x14ac:dyDescent="0.25">
      <c r="G80" s="35"/>
    </row>
    <row r="81" spans="7:7" x14ac:dyDescent="0.25">
      <c r="G81" s="35"/>
    </row>
    <row r="82" spans="7:7" x14ac:dyDescent="0.25">
      <c r="G82" s="35"/>
    </row>
    <row r="83" spans="7:7" x14ac:dyDescent="0.25">
      <c r="G83" s="35"/>
    </row>
    <row r="84" spans="7:7" x14ac:dyDescent="0.25">
      <c r="G84" s="35"/>
    </row>
    <row r="85" spans="7:7" x14ac:dyDescent="0.25">
      <c r="G85" s="35"/>
    </row>
    <row r="86" spans="7:7" x14ac:dyDescent="0.25">
      <c r="G86" s="35"/>
    </row>
    <row r="87" spans="7:7" x14ac:dyDescent="0.25">
      <c r="G87" s="35"/>
    </row>
    <row r="88" spans="7:7" x14ac:dyDescent="0.25">
      <c r="G88" s="35"/>
    </row>
    <row r="89" spans="7:7" x14ac:dyDescent="0.25">
      <c r="G89" s="35"/>
    </row>
    <row r="90" spans="7:7" x14ac:dyDescent="0.25">
      <c r="G90" s="35"/>
    </row>
    <row r="91" spans="7:7" x14ac:dyDescent="0.25">
      <c r="G91" s="35"/>
    </row>
    <row r="92" spans="7:7" x14ac:dyDescent="0.25">
      <c r="G92" s="35"/>
    </row>
    <row r="93" spans="7:7" x14ac:dyDescent="0.25">
      <c r="G93" s="35"/>
    </row>
    <row r="94" spans="7:7" x14ac:dyDescent="0.25">
      <c r="G94" s="35"/>
    </row>
    <row r="95" spans="7:7" x14ac:dyDescent="0.25">
      <c r="G95" s="35"/>
    </row>
    <row r="96" spans="7:7" x14ac:dyDescent="0.25">
      <c r="G96" s="35"/>
    </row>
    <row r="97" spans="7:7" x14ac:dyDescent="0.25">
      <c r="G97" s="35"/>
    </row>
    <row r="98" spans="7:7" x14ac:dyDescent="0.25">
      <c r="G98" s="35"/>
    </row>
    <row r="99" spans="7:7" x14ac:dyDescent="0.25">
      <c r="G99" s="35"/>
    </row>
    <row r="100" spans="7:7" x14ac:dyDescent="0.25">
      <c r="G100" s="35"/>
    </row>
    <row r="101" spans="7:7" x14ac:dyDescent="0.25">
      <c r="G101" s="35"/>
    </row>
    <row r="102" spans="7:7" x14ac:dyDescent="0.25">
      <c r="G102" s="35"/>
    </row>
    <row r="103" spans="7:7" x14ac:dyDescent="0.25">
      <c r="G103" s="35"/>
    </row>
    <row r="104" spans="7:7" x14ac:dyDescent="0.25">
      <c r="G104" s="35"/>
    </row>
    <row r="105" spans="7:7" x14ac:dyDescent="0.25">
      <c r="G105" s="35"/>
    </row>
    <row r="106" spans="7:7" x14ac:dyDescent="0.25">
      <c r="G106" s="35"/>
    </row>
    <row r="107" spans="7:7" x14ac:dyDescent="0.25">
      <c r="G107" s="35"/>
    </row>
    <row r="108" spans="7:7" x14ac:dyDescent="0.25">
      <c r="G108" s="35"/>
    </row>
    <row r="109" spans="7:7" x14ac:dyDescent="0.25">
      <c r="G109" s="35"/>
    </row>
    <row r="110" spans="7:7" x14ac:dyDescent="0.25">
      <c r="G110" s="35"/>
    </row>
    <row r="111" spans="7:7" x14ac:dyDescent="0.25">
      <c r="G111" s="35"/>
    </row>
    <row r="112" spans="7:7" x14ac:dyDescent="0.25">
      <c r="G112" s="35"/>
    </row>
    <row r="113" spans="7:7" x14ac:dyDescent="0.25">
      <c r="G113" s="35"/>
    </row>
    <row r="114" spans="7:7" x14ac:dyDescent="0.25">
      <c r="G114" s="35"/>
    </row>
    <row r="115" spans="7:7" x14ac:dyDescent="0.25">
      <c r="G115" s="35"/>
    </row>
    <row r="116" spans="7:7" x14ac:dyDescent="0.25">
      <c r="G116" s="35"/>
    </row>
    <row r="117" spans="7:7" x14ac:dyDescent="0.25">
      <c r="G117" s="35"/>
    </row>
    <row r="118" spans="7:7" x14ac:dyDescent="0.25">
      <c r="G118" s="35"/>
    </row>
    <row r="119" spans="7:7" x14ac:dyDescent="0.25">
      <c r="G119" s="35"/>
    </row>
    <row r="120" spans="7:7" x14ac:dyDescent="0.25">
      <c r="G120" s="35"/>
    </row>
    <row r="121" spans="7:7" x14ac:dyDescent="0.25">
      <c r="G121" s="35"/>
    </row>
    <row r="122" spans="7:7" x14ac:dyDescent="0.25">
      <c r="G122" s="35"/>
    </row>
    <row r="123" spans="7:7" x14ac:dyDescent="0.25">
      <c r="G123" s="35"/>
    </row>
    <row r="124" spans="7:7" x14ac:dyDescent="0.25">
      <c r="G124" s="35"/>
    </row>
    <row r="125" spans="7:7" x14ac:dyDescent="0.25">
      <c r="G125" s="35"/>
    </row>
    <row r="126" spans="7:7" x14ac:dyDescent="0.25">
      <c r="G126" s="35"/>
    </row>
    <row r="127" spans="7:7" x14ac:dyDescent="0.25">
      <c r="G127" s="35"/>
    </row>
    <row r="128" spans="7:7" x14ac:dyDescent="0.25">
      <c r="G128" s="35"/>
    </row>
    <row r="129" spans="7:7" x14ac:dyDescent="0.25">
      <c r="G129" s="35"/>
    </row>
    <row r="130" spans="7:7" x14ac:dyDescent="0.25">
      <c r="G130" s="35"/>
    </row>
    <row r="131" spans="7:7" x14ac:dyDescent="0.25">
      <c r="G131" s="35"/>
    </row>
    <row r="132" spans="7:7" x14ac:dyDescent="0.25">
      <c r="G132" s="35"/>
    </row>
    <row r="133" spans="7:7" x14ac:dyDescent="0.25">
      <c r="G133" s="35"/>
    </row>
    <row r="134" spans="7:7" x14ac:dyDescent="0.25">
      <c r="G134" s="35"/>
    </row>
    <row r="135" spans="7:7" x14ac:dyDescent="0.25">
      <c r="G135" s="35"/>
    </row>
    <row r="136" spans="7:7" x14ac:dyDescent="0.25">
      <c r="G136" s="35"/>
    </row>
    <row r="137" spans="7:7" x14ac:dyDescent="0.25">
      <c r="G137" s="35"/>
    </row>
    <row r="138" spans="7:7" x14ac:dyDescent="0.25">
      <c r="G138" s="35"/>
    </row>
    <row r="139" spans="7:7" x14ac:dyDescent="0.25">
      <c r="G139" s="35"/>
    </row>
    <row r="140" spans="7:7" x14ac:dyDescent="0.25">
      <c r="G140" s="35"/>
    </row>
    <row r="141" spans="7:7" x14ac:dyDescent="0.25">
      <c r="G141" s="35"/>
    </row>
    <row r="142" spans="7:7" x14ac:dyDescent="0.25">
      <c r="G142" s="35"/>
    </row>
    <row r="143" spans="7:7" x14ac:dyDescent="0.25">
      <c r="G143" s="35"/>
    </row>
    <row r="144" spans="7:7" x14ac:dyDescent="0.25">
      <c r="G144" s="35"/>
    </row>
    <row r="145" spans="7:7" x14ac:dyDescent="0.25">
      <c r="G145" s="35"/>
    </row>
    <row r="146" spans="7:7" x14ac:dyDescent="0.25">
      <c r="G146" s="35"/>
    </row>
    <row r="147" spans="7:7" x14ac:dyDescent="0.25">
      <c r="G147" s="35"/>
    </row>
    <row r="148" spans="7:7" x14ac:dyDescent="0.25">
      <c r="G148" s="35"/>
    </row>
    <row r="149" spans="7:7" x14ac:dyDescent="0.25">
      <c r="G149" s="35"/>
    </row>
    <row r="150" spans="7:7" x14ac:dyDescent="0.25">
      <c r="G150" s="35"/>
    </row>
    <row r="151" spans="7:7" x14ac:dyDescent="0.25">
      <c r="G151" s="35"/>
    </row>
    <row r="152" spans="7:7" x14ac:dyDescent="0.25">
      <c r="G152" s="35"/>
    </row>
    <row r="153" spans="7:7" x14ac:dyDescent="0.25">
      <c r="G153" s="35"/>
    </row>
    <row r="154" spans="7:7" x14ac:dyDescent="0.25">
      <c r="G154" s="35"/>
    </row>
    <row r="155" spans="7:7" x14ac:dyDescent="0.25">
      <c r="G155" s="35"/>
    </row>
    <row r="156" spans="7:7" x14ac:dyDescent="0.25">
      <c r="G156" s="35"/>
    </row>
    <row r="157" spans="7:7" x14ac:dyDescent="0.25">
      <c r="G157" s="35"/>
    </row>
    <row r="158" spans="7:7" x14ac:dyDescent="0.25">
      <c r="G158" s="35"/>
    </row>
    <row r="159" spans="7:7" x14ac:dyDescent="0.25">
      <c r="G159" s="35"/>
    </row>
    <row r="160" spans="7:7" x14ac:dyDescent="0.25">
      <c r="G160" s="35"/>
    </row>
    <row r="161" spans="7:7" x14ac:dyDescent="0.25">
      <c r="G161" s="35"/>
    </row>
    <row r="162" spans="7:7" x14ac:dyDescent="0.25">
      <c r="G162" s="35"/>
    </row>
    <row r="163" spans="7:7" x14ac:dyDescent="0.25">
      <c r="G163" s="35"/>
    </row>
    <row r="164" spans="7:7" x14ac:dyDescent="0.25">
      <c r="G164" s="35"/>
    </row>
    <row r="165" spans="7:7" x14ac:dyDescent="0.25">
      <c r="G165" s="35"/>
    </row>
    <row r="166" spans="7:7" x14ac:dyDescent="0.25">
      <c r="G166" s="35"/>
    </row>
    <row r="167" spans="7:7" x14ac:dyDescent="0.25">
      <c r="G167" s="35"/>
    </row>
    <row r="168" spans="7:7" x14ac:dyDescent="0.25">
      <c r="G168" s="35"/>
    </row>
    <row r="169" spans="7:7" x14ac:dyDescent="0.25">
      <c r="G169" s="35"/>
    </row>
    <row r="170" spans="7:7" x14ac:dyDescent="0.25">
      <c r="G170" s="35"/>
    </row>
    <row r="171" spans="7:7" x14ac:dyDescent="0.25">
      <c r="G171" s="35"/>
    </row>
    <row r="172" spans="7:7" x14ac:dyDescent="0.25">
      <c r="G172" s="35"/>
    </row>
    <row r="173" spans="7:7" x14ac:dyDescent="0.25">
      <c r="G173" s="35"/>
    </row>
    <row r="174" spans="7:7" x14ac:dyDescent="0.25">
      <c r="G174" s="35"/>
    </row>
    <row r="175" spans="7:7" x14ac:dyDescent="0.25">
      <c r="G175" s="35"/>
    </row>
    <row r="176" spans="7:7" x14ac:dyDescent="0.25">
      <c r="G176" s="35"/>
    </row>
    <row r="177" spans="7:7" x14ac:dyDescent="0.25">
      <c r="G177" s="35"/>
    </row>
    <row r="178" spans="7:7" x14ac:dyDescent="0.25">
      <c r="G178" s="35"/>
    </row>
    <row r="179" spans="7:7" x14ac:dyDescent="0.25">
      <c r="G179" s="35"/>
    </row>
    <row r="180" spans="7:7" x14ac:dyDescent="0.25">
      <c r="G180" s="35"/>
    </row>
    <row r="181" spans="7:7" x14ac:dyDescent="0.25">
      <c r="G181" s="35"/>
    </row>
    <row r="182" spans="7:7" x14ac:dyDescent="0.25">
      <c r="G182" s="35"/>
    </row>
    <row r="183" spans="7:7" x14ac:dyDescent="0.25">
      <c r="G183" s="35"/>
    </row>
    <row r="184" spans="7:7" x14ac:dyDescent="0.25">
      <c r="G184" s="35"/>
    </row>
    <row r="185" spans="7:7" x14ac:dyDescent="0.25">
      <c r="G185" s="35"/>
    </row>
    <row r="186" spans="7:7" x14ac:dyDescent="0.25">
      <c r="G186" s="35"/>
    </row>
    <row r="187" spans="7:7" x14ac:dyDescent="0.25">
      <c r="G187" s="35"/>
    </row>
    <row r="188" spans="7:7" x14ac:dyDescent="0.25">
      <c r="G188" s="35"/>
    </row>
    <row r="189" spans="7:7" x14ac:dyDescent="0.25">
      <c r="G189" s="35"/>
    </row>
    <row r="190" spans="7:7" x14ac:dyDescent="0.25">
      <c r="G190" s="35"/>
    </row>
    <row r="191" spans="7:7" x14ac:dyDescent="0.25">
      <c r="G191" s="35"/>
    </row>
    <row r="192" spans="7:7" x14ac:dyDescent="0.25">
      <c r="G192" s="35"/>
    </row>
    <row r="193" spans="7:7" x14ac:dyDescent="0.25">
      <c r="G193" s="35"/>
    </row>
    <row r="194" spans="7:7" x14ac:dyDescent="0.25">
      <c r="G194" s="35"/>
    </row>
    <row r="195" spans="7:7" x14ac:dyDescent="0.25">
      <c r="G195" s="35"/>
    </row>
    <row r="196" spans="7:7" x14ac:dyDescent="0.25">
      <c r="G196" s="35"/>
    </row>
    <row r="197" spans="7:7" x14ac:dyDescent="0.25">
      <c r="G197" s="35"/>
    </row>
    <row r="198" spans="7:7" x14ac:dyDescent="0.25">
      <c r="G198" s="35"/>
    </row>
    <row r="199" spans="7:7" x14ac:dyDescent="0.25">
      <c r="G199" s="35"/>
    </row>
    <row r="200" spans="7:7" x14ac:dyDescent="0.25">
      <c r="G200" s="35"/>
    </row>
    <row r="201" spans="7:7" x14ac:dyDescent="0.25">
      <c r="G201" s="35"/>
    </row>
    <row r="202" spans="7:7" x14ac:dyDescent="0.25">
      <c r="G202" s="35"/>
    </row>
    <row r="203" spans="7:7" x14ac:dyDescent="0.25">
      <c r="G203" s="35"/>
    </row>
    <row r="204" spans="7:7" x14ac:dyDescent="0.25">
      <c r="G204" s="35"/>
    </row>
    <row r="205" spans="7:7" x14ac:dyDescent="0.25">
      <c r="G205" s="35"/>
    </row>
    <row r="206" spans="7:7" x14ac:dyDescent="0.25">
      <c r="G206" s="35"/>
    </row>
    <row r="207" spans="7:7" x14ac:dyDescent="0.25">
      <c r="G207" s="35"/>
    </row>
    <row r="208" spans="7:7" x14ac:dyDescent="0.25">
      <c r="G208" s="35"/>
    </row>
    <row r="209" spans="7:7" x14ac:dyDescent="0.25">
      <c r="G209" s="35"/>
    </row>
    <row r="210" spans="7:7" x14ac:dyDescent="0.25">
      <c r="G210" s="35"/>
    </row>
    <row r="211" spans="7:7" x14ac:dyDescent="0.25">
      <c r="G211" s="35"/>
    </row>
    <row r="212" spans="7:7" x14ac:dyDescent="0.25">
      <c r="G212" s="35"/>
    </row>
    <row r="213" spans="7:7" x14ac:dyDescent="0.25">
      <c r="G213" s="35"/>
    </row>
    <row r="214" spans="7:7" x14ac:dyDescent="0.25">
      <c r="G214" s="35"/>
    </row>
    <row r="215" spans="7:7" x14ac:dyDescent="0.25">
      <c r="G215" s="35"/>
    </row>
    <row r="216" spans="7:7" x14ac:dyDescent="0.25">
      <c r="G216" s="35"/>
    </row>
    <row r="217" spans="7:7" x14ac:dyDescent="0.25">
      <c r="G217" s="35"/>
    </row>
    <row r="218" spans="7:7" x14ac:dyDescent="0.25">
      <c r="G218" s="35"/>
    </row>
    <row r="219" spans="7:7" x14ac:dyDescent="0.25">
      <c r="G219" s="35"/>
    </row>
    <row r="220" spans="7:7" x14ac:dyDescent="0.25">
      <c r="G220" s="35"/>
    </row>
    <row r="221" spans="7:7" x14ac:dyDescent="0.25">
      <c r="G221" s="35"/>
    </row>
    <row r="222" spans="7:7" x14ac:dyDescent="0.25">
      <c r="G222" s="35"/>
    </row>
    <row r="223" spans="7:7" x14ac:dyDescent="0.25">
      <c r="G223" s="35"/>
    </row>
    <row r="224" spans="7:7" x14ac:dyDescent="0.25">
      <c r="G224" s="35"/>
    </row>
    <row r="225" spans="7:7" x14ac:dyDescent="0.25">
      <c r="G225" s="35"/>
    </row>
    <row r="226" spans="7:7" x14ac:dyDescent="0.25">
      <c r="G226" s="35"/>
    </row>
    <row r="227" spans="7:7" x14ac:dyDescent="0.25">
      <c r="G227" s="35"/>
    </row>
    <row r="228" spans="7:7" x14ac:dyDescent="0.25">
      <c r="G228" s="35"/>
    </row>
    <row r="229" spans="7:7" x14ac:dyDescent="0.25">
      <c r="G229" s="35"/>
    </row>
    <row r="230" spans="7:7" x14ac:dyDescent="0.25">
      <c r="G230" s="35"/>
    </row>
    <row r="231" spans="7:7" x14ac:dyDescent="0.25">
      <c r="G231" s="35"/>
    </row>
    <row r="232" spans="7:7" x14ac:dyDescent="0.25">
      <c r="G232" s="35"/>
    </row>
    <row r="233" spans="7:7" x14ac:dyDescent="0.25">
      <c r="G233" s="35"/>
    </row>
    <row r="234" spans="7:7" x14ac:dyDescent="0.25">
      <c r="G234" s="35"/>
    </row>
  </sheetData>
  <mergeCells count="14">
    <mergeCell ref="B1:D1"/>
    <mergeCell ref="B6:B7"/>
    <mergeCell ref="B4:G4"/>
    <mergeCell ref="F15:F16"/>
    <mergeCell ref="B60:D60"/>
    <mergeCell ref="G38:G39"/>
    <mergeCell ref="G50:G51"/>
    <mergeCell ref="F6:F7"/>
    <mergeCell ref="F38:F39"/>
    <mergeCell ref="F50:F51"/>
    <mergeCell ref="F9:F10"/>
    <mergeCell ref="C6:E6"/>
    <mergeCell ref="A2:G2"/>
    <mergeCell ref="G15:G16"/>
  </mergeCells>
  <pageMargins left="0.70866141732283472" right="0.70866141732283472" top="0.55118110236220474" bottom="0.55118110236220474" header="0.11811023622047245" footer="0.11811023622047245"/>
  <pageSetup paperSize="9" fitToHeight="0" orientation="landscape" r:id="rId1"/>
  <headerFooter scaleWithDoc="0">
    <oddHeader>&amp;R&amp;"Arial,Bold"APPENDIX 1</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3"/>
  <sheetViews>
    <sheetView zoomScale="120" zoomScaleNormal="120" workbookViewId="0">
      <pane ySplit="3" topLeftCell="A4" activePane="bottomLeft" state="frozen"/>
      <selection activeCell="F3" sqref="F3:I3"/>
      <selection pane="bottomLeft" activeCell="F3" sqref="F3:J3"/>
    </sheetView>
  </sheetViews>
  <sheetFormatPr defaultRowHeight="15" x14ac:dyDescent="0.25"/>
  <cols>
    <col min="1" max="1" width="11.42578125" style="24" customWidth="1"/>
    <col min="2" max="2" width="60.5703125" style="29" customWidth="1"/>
    <col min="3" max="10" width="9.140625" style="29"/>
    <col min="11" max="11" width="15.85546875" customWidth="1"/>
    <col min="12" max="12" width="0" hidden="1" customWidth="1"/>
    <col min="13" max="15" width="0" style="34" hidden="1" customWidth="1"/>
  </cols>
  <sheetData>
    <row r="1" spans="1:15" ht="18.75" thickBot="1" x14ac:dyDescent="0.3">
      <c r="A1" s="343" t="s">
        <v>0</v>
      </c>
      <c r="B1" s="344"/>
      <c r="C1" s="344"/>
      <c r="D1" s="344"/>
      <c r="E1" s="344"/>
      <c r="F1" s="344"/>
      <c r="G1" s="344"/>
      <c r="H1" s="344"/>
      <c r="I1" s="344"/>
      <c r="J1" s="344"/>
      <c r="K1" s="345"/>
    </row>
    <row r="2" spans="1:15" ht="15.75" thickBot="1" x14ac:dyDescent="0.3">
      <c r="A2" s="23"/>
      <c r="B2" s="28"/>
      <c r="C2" s="28"/>
      <c r="D2" s="28"/>
      <c r="E2" s="28"/>
      <c r="F2" s="28"/>
      <c r="G2" s="28"/>
      <c r="H2" s="28"/>
      <c r="I2" s="28"/>
      <c r="J2" s="28"/>
    </row>
    <row r="3" spans="1:15" ht="16.5" thickBot="1" x14ac:dyDescent="0.3">
      <c r="A3" s="346" t="s">
        <v>73</v>
      </c>
      <c r="B3" s="347"/>
      <c r="F3" s="30"/>
      <c r="G3" s="348" t="str">
        <f>Key!F3</f>
        <v xml:space="preserve"> Version 3.8 (October 2023)</v>
      </c>
      <c r="H3" s="349"/>
      <c r="I3" s="349"/>
      <c r="J3" s="350"/>
    </row>
    <row r="4" spans="1:15" ht="66" customHeight="1" thickBot="1" x14ac:dyDescent="0.3">
      <c r="A4" s="23"/>
      <c r="B4" s="31"/>
      <c r="C4" s="31"/>
      <c r="D4" s="31"/>
      <c r="E4" s="31"/>
      <c r="F4" s="31"/>
      <c r="G4" s="31"/>
      <c r="H4" s="31"/>
      <c r="I4" s="31"/>
      <c r="J4" s="31"/>
      <c r="K4" s="207" t="s">
        <v>659</v>
      </c>
      <c r="M4" s="92" t="s">
        <v>449</v>
      </c>
      <c r="N4" s="92" t="s">
        <v>465</v>
      </c>
      <c r="O4" s="92" t="s">
        <v>257</v>
      </c>
    </row>
    <row r="5" spans="1:15" x14ac:dyDescent="0.25">
      <c r="A5" s="419" t="s">
        <v>2</v>
      </c>
      <c r="B5" s="471" t="s">
        <v>6</v>
      </c>
      <c r="C5" s="471"/>
      <c r="D5" s="471"/>
      <c r="E5" s="471"/>
      <c r="F5" s="471"/>
      <c r="G5" s="471"/>
      <c r="H5" s="471"/>
      <c r="I5" s="471"/>
      <c r="J5" s="501"/>
      <c r="K5" s="503"/>
    </row>
    <row r="6" spans="1:15" x14ac:dyDescent="0.25">
      <c r="A6" s="410"/>
      <c r="B6" s="351"/>
      <c r="C6" s="351"/>
      <c r="D6" s="351"/>
      <c r="E6" s="351"/>
      <c r="F6" s="351"/>
      <c r="G6" s="351"/>
      <c r="H6" s="351"/>
      <c r="I6" s="351"/>
      <c r="J6" s="290"/>
      <c r="K6" s="504">
        <f>SUM(K7,K9,K11,K13,K15,K17,K19)</f>
        <v>10</v>
      </c>
    </row>
    <row r="7" spans="1:15" x14ac:dyDescent="0.25">
      <c r="A7" s="472" t="s">
        <v>564</v>
      </c>
      <c r="B7" s="340" t="s">
        <v>255</v>
      </c>
      <c r="C7" s="341"/>
      <c r="D7" s="341"/>
      <c r="E7" s="341"/>
      <c r="F7" s="341"/>
      <c r="G7" s="341"/>
      <c r="H7" s="341"/>
      <c r="I7" s="341"/>
      <c r="J7" s="341"/>
      <c r="K7" s="502">
        <v>1</v>
      </c>
      <c r="M7" s="100">
        <v>1</v>
      </c>
      <c r="N7" s="34">
        <v>8</v>
      </c>
      <c r="O7" s="34">
        <v>3</v>
      </c>
    </row>
    <row r="8" spans="1:15" x14ac:dyDescent="0.25">
      <c r="A8" s="472"/>
      <c r="B8" s="298" t="s">
        <v>256</v>
      </c>
      <c r="C8" s="342"/>
      <c r="D8" s="342"/>
      <c r="E8" s="342"/>
      <c r="F8" s="342"/>
      <c r="G8" s="342"/>
      <c r="H8" s="342"/>
      <c r="I8" s="342"/>
      <c r="J8" s="342"/>
      <c r="K8" s="492"/>
    </row>
    <row r="9" spans="1:15" x14ac:dyDescent="0.25">
      <c r="A9" s="473" t="s">
        <v>565</v>
      </c>
      <c r="B9" s="357" t="s">
        <v>262</v>
      </c>
      <c r="C9" s="358"/>
      <c r="D9" s="358"/>
      <c r="E9" s="358"/>
      <c r="F9" s="358"/>
      <c r="G9" s="358"/>
      <c r="H9" s="358"/>
      <c r="I9" s="358"/>
      <c r="J9" s="359"/>
      <c r="K9" s="475">
        <v>2</v>
      </c>
      <c r="M9" s="34">
        <v>2</v>
      </c>
      <c r="O9" s="34">
        <v>4</v>
      </c>
    </row>
    <row r="10" spans="1:15" x14ac:dyDescent="0.25">
      <c r="A10" s="473"/>
      <c r="B10" s="360" t="s">
        <v>263</v>
      </c>
      <c r="C10" s="358"/>
      <c r="D10" s="358"/>
      <c r="E10" s="358"/>
      <c r="F10" s="358"/>
      <c r="G10" s="358"/>
      <c r="H10" s="358"/>
      <c r="I10" s="358"/>
      <c r="J10" s="359"/>
      <c r="K10" s="492"/>
    </row>
    <row r="11" spans="1:15" x14ac:dyDescent="0.25">
      <c r="A11" s="472" t="s">
        <v>566</v>
      </c>
      <c r="B11" s="352" t="s">
        <v>268</v>
      </c>
      <c r="C11" s="353"/>
      <c r="D11" s="353"/>
      <c r="E11" s="353"/>
      <c r="F11" s="353"/>
      <c r="G11" s="353"/>
      <c r="H11" s="353"/>
      <c r="I11" s="353"/>
      <c r="J11" s="354"/>
      <c r="K11" s="475">
        <v>1</v>
      </c>
      <c r="N11" s="34">
        <v>1</v>
      </c>
      <c r="O11" s="34">
        <v>3</v>
      </c>
    </row>
    <row r="12" spans="1:15" x14ac:dyDescent="0.25">
      <c r="A12" s="472"/>
      <c r="B12" s="355" t="s">
        <v>269</v>
      </c>
      <c r="C12" s="330"/>
      <c r="D12" s="330"/>
      <c r="E12" s="330"/>
      <c r="F12" s="330"/>
      <c r="G12" s="330"/>
      <c r="H12" s="330"/>
      <c r="I12" s="330"/>
      <c r="J12" s="331"/>
      <c r="K12" s="492"/>
    </row>
    <row r="13" spans="1:15" x14ac:dyDescent="0.25">
      <c r="A13" s="474" t="s">
        <v>273</v>
      </c>
      <c r="B13" s="306" t="s">
        <v>274</v>
      </c>
      <c r="C13" s="328"/>
      <c r="D13" s="328"/>
      <c r="E13" s="328"/>
      <c r="F13" s="328"/>
      <c r="G13" s="328"/>
      <c r="H13" s="328"/>
      <c r="I13" s="328"/>
      <c r="J13" s="328"/>
      <c r="K13" s="475">
        <v>4</v>
      </c>
      <c r="M13" s="34">
        <v>3</v>
      </c>
      <c r="N13" s="34">
        <v>3</v>
      </c>
      <c r="O13" s="34">
        <v>2</v>
      </c>
    </row>
    <row r="14" spans="1:15" x14ac:dyDescent="0.25">
      <c r="A14" s="476"/>
      <c r="B14" s="287" t="s">
        <v>275</v>
      </c>
      <c r="C14" s="329"/>
      <c r="D14" s="329"/>
      <c r="E14" s="329"/>
      <c r="F14" s="329"/>
      <c r="G14" s="329"/>
      <c r="H14" s="329"/>
      <c r="I14" s="329"/>
      <c r="J14" s="329"/>
      <c r="K14" s="492"/>
    </row>
    <row r="15" spans="1:15" x14ac:dyDescent="0.25">
      <c r="A15" s="476" t="s">
        <v>278</v>
      </c>
      <c r="B15" s="299" t="s">
        <v>158</v>
      </c>
      <c r="C15" s="300"/>
      <c r="D15" s="300"/>
      <c r="E15" s="300"/>
      <c r="F15" s="300"/>
      <c r="G15" s="300"/>
      <c r="H15" s="300"/>
      <c r="I15" s="300"/>
      <c r="J15" s="308"/>
      <c r="K15" s="475">
        <v>1</v>
      </c>
      <c r="M15" s="34">
        <v>2</v>
      </c>
      <c r="N15" s="34">
        <v>3</v>
      </c>
      <c r="O15" s="34">
        <v>4</v>
      </c>
    </row>
    <row r="16" spans="1:15" ht="23.45" customHeight="1" x14ac:dyDescent="0.25">
      <c r="A16" s="476"/>
      <c r="B16" s="325" t="s">
        <v>404</v>
      </c>
      <c r="C16" s="325"/>
      <c r="D16" s="325"/>
      <c r="E16" s="325"/>
      <c r="F16" s="325"/>
      <c r="G16" s="325"/>
      <c r="H16" s="325"/>
      <c r="I16" s="325"/>
      <c r="J16" s="325"/>
      <c r="K16" s="493"/>
    </row>
    <row r="17" spans="1:15" x14ac:dyDescent="0.25">
      <c r="A17" s="472" t="s">
        <v>283</v>
      </c>
      <c r="B17" s="333" t="s">
        <v>284</v>
      </c>
      <c r="C17" s="334"/>
      <c r="D17" s="334"/>
      <c r="E17" s="334"/>
      <c r="F17" s="334"/>
      <c r="G17" s="334"/>
      <c r="H17" s="334"/>
      <c r="I17" s="334"/>
      <c r="J17" s="334"/>
      <c r="K17" s="475">
        <v>1</v>
      </c>
      <c r="M17" s="34">
        <v>1</v>
      </c>
      <c r="N17" s="34">
        <v>1</v>
      </c>
      <c r="O17" s="34">
        <v>1</v>
      </c>
    </row>
    <row r="18" spans="1:15" x14ac:dyDescent="0.25">
      <c r="A18" s="472"/>
      <c r="B18" s="335" t="s">
        <v>285</v>
      </c>
      <c r="C18" s="335"/>
      <c r="D18" s="335"/>
      <c r="E18" s="335"/>
      <c r="F18" s="335"/>
      <c r="G18" s="335"/>
      <c r="H18" s="335"/>
      <c r="I18" s="335"/>
      <c r="J18" s="335"/>
      <c r="K18" s="492"/>
    </row>
    <row r="19" spans="1:15" x14ac:dyDescent="0.25">
      <c r="A19" s="477" t="s">
        <v>287</v>
      </c>
      <c r="B19" s="505" t="s">
        <v>403</v>
      </c>
      <c r="C19" s="336"/>
      <c r="D19" s="336"/>
      <c r="E19" s="336"/>
      <c r="F19" s="336"/>
      <c r="G19" s="336"/>
      <c r="H19" s="336"/>
      <c r="I19" s="336"/>
      <c r="J19" s="337"/>
      <c r="K19" s="475"/>
      <c r="N19" s="34">
        <v>5</v>
      </c>
      <c r="O19" s="34">
        <v>2</v>
      </c>
    </row>
    <row r="20" spans="1:15" x14ac:dyDescent="0.25">
      <c r="A20" s="478"/>
      <c r="B20" s="355" t="s">
        <v>288</v>
      </c>
      <c r="C20" s="330"/>
      <c r="D20" s="330"/>
      <c r="E20" s="330"/>
      <c r="F20" s="330"/>
      <c r="G20" s="330"/>
      <c r="H20" s="330"/>
      <c r="I20" s="330"/>
      <c r="J20" s="331"/>
      <c r="K20" s="493"/>
    </row>
    <row r="21" spans="1:15" x14ac:dyDescent="0.25">
      <c r="A21" s="409" t="s">
        <v>3</v>
      </c>
      <c r="B21" s="313" t="s">
        <v>9</v>
      </c>
      <c r="C21" s="313"/>
      <c r="D21" s="313"/>
      <c r="E21" s="313"/>
      <c r="F21" s="313"/>
      <c r="G21" s="313"/>
      <c r="H21" s="313"/>
      <c r="I21" s="313"/>
      <c r="J21" s="313"/>
      <c r="K21" s="490">
        <f>K23+K25+K27</f>
        <v>3</v>
      </c>
    </row>
    <row r="22" spans="1:15" x14ac:dyDescent="0.25">
      <c r="A22" s="410"/>
      <c r="B22" s="313"/>
      <c r="C22" s="313"/>
      <c r="D22" s="313"/>
      <c r="E22" s="313"/>
      <c r="F22" s="313"/>
      <c r="G22" s="313"/>
      <c r="H22" s="313"/>
      <c r="I22" s="313"/>
      <c r="J22" s="313"/>
      <c r="K22" s="491"/>
    </row>
    <row r="23" spans="1:15" s="83" customFormat="1" ht="15" customHeight="1" x14ac:dyDescent="0.25">
      <c r="A23" s="479" t="s">
        <v>567</v>
      </c>
      <c r="B23" s="323" t="s">
        <v>292</v>
      </c>
      <c r="C23" s="323"/>
      <c r="D23" s="323"/>
      <c r="E23" s="323"/>
      <c r="F23" s="323"/>
      <c r="G23" s="323"/>
      <c r="H23" s="323"/>
      <c r="I23" s="323"/>
      <c r="J23" s="323"/>
      <c r="K23" s="475"/>
      <c r="M23" s="91"/>
      <c r="N23" s="91">
        <v>8</v>
      </c>
      <c r="O23" s="91">
        <v>2</v>
      </c>
    </row>
    <row r="24" spans="1:15" s="83" customFormat="1" ht="15" customHeight="1" x14ac:dyDescent="0.25">
      <c r="A24" s="480"/>
      <c r="B24" s="324" t="s">
        <v>293</v>
      </c>
      <c r="C24" s="324"/>
      <c r="D24" s="324"/>
      <c r="E24" s="324"/>
      <c r="F24" s="324"/>
      <c r="G24" s="324"/>
      <c r="H24" s="324"/>
      <c r="I24" s="324"/>
      <c r="J24" s="324"/>
      <c r="K24" s="494"/>
      <c r="M24" s="91"/>
      <c r="N24" s="91"/>
      <c r="O24" s="91"/>
    </row>
    <row r="25" spans="1:15" s="83" customFormat="1" ht="15" customHeight="1" x14ac:dyDescent="0.25">
      <c r="A25" s="479" t="s">
        <v>568</v>
      </c>
      <c r="B25" s="317" t="s">
        <v>297</v>
      </c>
      <c r="C25" s="318"/>
      <c r="D25" s="318"/>
      <c r="E25" s="318"/>
      <c r="F25" s="318"/>
      <c r="G25" s="318"/>
      <c r="H25" s="318"/>
      <c r="I25" s="318"/>
      <c r="J25" s="319"/>
      <c r="K25" s="475">
        <v>3</v>
      </c>
      <c r="M25" s="91">
        <v>3</v>
      </c>
      <c r="N25" s="91"/>
      <c r="O25" s="91">
        <v>3</v>
      </c>
    </row>
    <row r="26" spans="1:15" s="83" customFormat="1" ht="15" customHeight="1" x14ac:dyDescent="0.25">
      <c r="A26" s="480"/>
      <c r="B26" s="320" t="s">
        <v>298</v>
      </c>
      <c r="C26" s="321"/>
      <c r="D26" s="321"/>
      <c r="E26" s="321"/>
      <c r="F26" s="321"/>
      <c r="G26" s="321"/>
      <c r="H26" s="321"/>
      <c r="I26" s="321"/>
      <c r="J26" s="322"/>
      <c r="K26" s="495"/>
      <c r="M26" s="91"/>
      <c r="N26" s="91"/>
      <c r="O26" s="91"/>
    </row>
    <row r="27" spans="1:15" s="83" customFormat="1" ht="15" customHeight="1" x14ac:dyDescent="0.25">
      <c r="A27" s="479" t="s">
        <v>569</v>
      </c>
      <c r="B27" s="317" t="s">
        <v>159</v>
      </c>
      <c r="C27" s="318"/>
      <c r="D27" s="318"/>
      <c r="E27" s="318"/>
      <c r="F27" s="318"/>
      <c r="G27" s="318"/>
      <c r="H27" s="318"/>
      <c r="I27" s="318"/>
      <c r="J27" s="319"/>
      <c r="K27" s="475"/>
      <c r="M27" s="91"/>
      <c r="N27" s="91"/>
      <c r="O27" s="91">
        <v>6</v>
      </c>
    </row>
    <row r="28" spans="1:15" s="83" customFormat="1" ht="15" customHeight="1" x14ac:dyDescent="0.25">
      <c r="A28" s="480"/>
      <c r="B28" s="320" t="s">
        <v>303</v>
      </c>
      <c r="C28" s="321"/>
      <c r="D28" s="321"/>
      <c r="E28" s="321"/>
      <c r="F28" s="321"/>
      <c r="G28" s="321"/>
      <c r="H28" s="321"/>
      <c r="I28" s="321"/>
      <c r="J28" s="322"/>
      <c r="K28" s="495"/>
      <c r="M28" s="91"/>
      <c r="N28" s="91"/>
      <c r="O28" s="91"/>
    </row>
    <row r="29" spans="1:15" x14ac:dyDescent="0.25">
      <c r="A29" s="409" t="s">
        <v>4</v>
      </c>
      <c r="B29" s="313" t="s">
        <v>310</v>
      </c>
      <c r="C29" s="313"/>
      <c r="D29" s="313"/>
      <c r="E29" s="313"/>
      <c r="F29" s="313"/>
      <c r="G29" s="313"/>
      <c r="H29" s="313"/>
      <c r="I29" s="313"/>
      <c r="J29" s="313"/>
      <c r="K29" s="466">
        <f>K31+K33+K35+K37+K39+K43+K45+K47</f>
        <v>26</v>
      </c>
    </row>
    <row r="30" spans="1:15" x14ac:dyDescent="0.25">
      <c r="A30" s="410"/>
      <c r="B30" s="313"/>
      <c r="C30" s="313"/>
      <c r="D30" s="313"/>
      <c r="E30" s="313"/>
      <c r="F30" s="313"/>
      <c r="G30" s="313"/>
      <c r="H30" s="313"/>
      <c r="I30" s="313"/>
      <c r="J30" s="313"/>
      <c r="K30" s="491"/>
    </row>
    <row r="31" spans="1:15" ht="15" customHeight="1" x14ac:dyDescent="0.25">
      <c r="A31" s="481" t="s">
        <v>311</v>
      </c>
      <c r="B31" s="299" t="s">
        <v>162</v>
      </c>
      <c r="C31" s="300"/>
      <c r="D31" s="300"/>
      <c r="E31" s="300"/>
      <c r="F31" s="300"/>
      <c r="G31" s="300"/>
      <c r="H31" s="300"/>
      <c r="I31" s="300"/>
      <c r="J31" s="308"/>
      <c r="K31" s="475">
        <v>11</v>
      </c>
      <c r="M31" s="34">
        <v>13</v>
      </c>
      <c r="O31" s="34">
        <v>5</v>
      </c>
    </row>
    <row r="32" spans="1:15" ht="24.75" customHeight="1" x14ac:dyDescent="0.25">
      <c r="A32" s="482"/>
      <c r="B32" s="301" t="s">
        <v>312</v>
      </c>
      <c r="C32" s="302"/>
      <c r="D32" s="302"/>
      <c r="E32" s="302"/>
      <c r="F32" s="302"/>
      <c r="G32" s="302"/>
      <c r="H32" s="302"/>
      <c r="I32" s="302"/>
      <c r="J32" s="303"/>
      <c r="K32" s="492"/>
    </row>
    <row r="33" spans="1:15" ht="15" customHeight="1" x14ac:dyDescent="0.25">
      <c r="A33" s="481" t="s">
        <v>318</v>
      </c>
      <c r="B33" s="311" t="s">
        <v>319</v>
      </c>
      <c r="C33" s="312"/>
      <c r="D33" s="312"/>
      <c r="E33" s="312"/>
      <c r="F33" s="312"/>
      <c r="G33" s="312"/>
      <c r="H33" s="312"/>
      <c r="I33" s="312"/>
      <c r="J33" s="312"/>
      <c r="K33" s="475">
        <v>2</v>
      </c>
      <c r="M33" s="34">
        <v>2</v>
      </c>
      <c r="O33" s="34">
        <v>3</v>
      </c>
    </row>
    <row r="34" spans="1:15" ht="15" customHeight="1" x14ac:dyDescent="0.25">
      <c r="A34" s="482"/>
      <c r="B34" s="301" t="s">
        <v>320</v>
      </c>
      <c r="C34" s="302"/>
      <c r="D34" s="302"/>
      <c r="E34" s="302"/>
      <c r="F34" s="302"/>
      <c r="G34" s="302"/>
      <c r="H34" s="302"/>
      <c r="I34" s="302"/>
      <c r="J34" s="303"/>
      <c r="K34" s="496"/>
    </row>
    <row r="35" spans="1:15" ht="15" customHeight="1" x14ac:dyDescent="0.25">
      <c r="A35" s="481" t="s">
        <v>324</v>
      </c>
      <c r="B35" s="299" t="s">
        <v>325</v>
      </c>
      <c r="C35" s="300"/>
      <c r="D35" s="300"/>
      <c r="E35" s="300"/>
      <c r="F35" s="300"/>
      <c r="G35" s="300"/>
      <c r="H35" s="300"/>
      <c r="I35" s="300"/>
      <c r="J35" s="308"/>
      <c r="K35" s="475">
        <v>6</v>
      </c>
      <c r="M35" s="34">
        <v>6</v>
      </c>
      <c r="N35" s="34">
        <v>6</v>
      </c>
      <c r="O35" s="34">
        <v>6</v>
      </c>
    </row>
    <row r="36" spans="1:15" ht="18.75" customHeight="1" x14ac:dyDescent="0.25">
      <c r="A36" s="482"/>
      <c r="B36" s="301" t="s">
        <v>326</v>
      </c>
      <c r="C36" s="302"/>
      <c r="D36" s="302"/>
      <c r="E36" s="302"/>
      <c r="F36" s="302"/>
      <c r="G36" s="302"/>
      <c r="H36" s="302"/>
      <c r="I36" s="302"/>
      <c r="J36" s="303"/>
      <c r="K36" s="499"/>
    </row>
    <row r="37" spans="1:15" ht="15" customHeight="1" x14ac:dyDescent="0.25">
      <c r="A37" s="481" t="s">
        <v>333</v>
      </c>
      <c r="B37" s="299" t="s">
        <v>578</v>
      </c>
      <c r="C37" s="302"/>
      <c r="D37" s="302"/>
      <c r="E37" s="302"/>
      <c r="F37" s="302"/>
      <c r="G37" s="302"/>
      <c r="H37" s="302"/>
      <c r="I37" s="302"/>
      <c r="J37" s="303"/>
      <c r="K37" s="475"/>
      <c r="O37" s="34">
        <v>4</v>
      </c>
    </row>
    <row r="38" spans="1:15" ht="15" customHeight="1" x14ac:dyDescent="0.25">
      <c r="A38" s="482"/>
      <c r="B38" s="301" t="s">
        <v>335</v>
      </c>
      <c r="C38" s="302"/>
      <c r="D38" s="302"/>
      <c r="E38" s="302"/>
      <c r="F38" s="302"/>
      <c r="G38" s="302"/>
      <c r="H38" s="302"/>
      <c r="I38" s="302"/>
      <c r="J38" s="303"/>
      <c r="K38" s="492"/>
    </row>
    <row r="39" spans="1:15" ht="15" customHeight="1" x14ac:dyDescent="0.25">
      <c r="A39" s="481" t="s">
        <v>340</v>
      </c>
      <c r="B39" s="299" t="s">
        <v>341</v>
      </c>
      <c r="C39" s="302"/>
      <c r="D39" s="302"/>
      <c r="E39" s="302"/>
      <c r="F39" s="302"/>
      <c r="G39" s="302"/>
      <c r="H39" s="302"/>
      <c r="I39" s="302"/>
      <c r="J39" s="303"/>
      <c r="K39" s="475">
        <v>3</v>
      </c>
      <c r="M39" s="34">
        <v>3</v>
      </c>
      <c r="N39" s="34">
        <v>4</v>
      </c>
      <c r="O39" s="34">
        <v>6</v>
      </c>
    </row>
    <row r="40" spans="1:15" ht="15" customHeight="1" x14ac:dyDescent="0.25">
      <c r="A40" s="482"/>
      <c r="B40" s="301" t="s">
        <v>342</v>
      </c>
      <c r="C40" s="302"/>
      <c r="D40" s="302"/>
      <c r="E40" s="302"/>
      <c r="F40" s="302"/>
      <c r="G40" s="302"/>
      <c r="H40" s="302"/>
      <c r="I40" s="302"/>
      <c r="J40" s="303"/>
      <c r="K40" s="497"/>
    </row>
    <row r="41" spans="1:15" ht="24.75" customHeight="1" x14ac:dyDescent="0.25">
      <c r="A41" s="482"/>
      <c r="B41" s="301" t="s">
        <v>344</v>
      </c>
      <c r="C41" s="302"/>
      <c r="D41" s="302"/>
      <c r="E41" s="302"/>
      <c r="F41" s="302"/>
      <c r="G41" s="302"/>
      <c r="H41" s="302"/>
      <c r="I41" s="302"/>
      <c r="J41" s="303"/>
      <c r="K41" s="498"/>
    </row>
    <row r="42" spans="1:15" ht="26.25" customHeight="1" x14ac:dyDescent="0.25">
      <c r="A42" s="482"/>
      <c r="B42" s="301" t="s">
        <v>347</v>
      </c>
      <c r="C42" s="302"/>
      <c r="D42" s="302"/>
      <c r="E42" s="302"/>
      <c r="F42" s="302"/>
      <c r="G42" s="302"/>
      <c r="H42" s="302"/>
      <c r="I42" s="302"/>
      <c r="J42" s="303"/>
      <c r="K42" s="498"/>
    </row>
    <row r="43" spans="1:15" ht="15" customHeight="1" x14ac:dyDescent="0.25">
      <c r="A43" s="481" t="s">
        <v>351</v>
      </c>
      <c r="B43" s="299" t="s">
        <v>352</v>
      </c>
      <c r="C43" s="302"/>
      <c r="D43" s="302"/>
      <c r="E43" s="302"/>
      <c r="F43" s="302"/>
      <c r="G43" s="302"/>
      <c r="H43" s="302"/>
      <c r="I43" s="302"/>
      <c r="J43" s="303"/>
      <c r="K43" s="475">
        <v>2</v>
      </c>
      <c r="M43" s="34">
        <v>2</v>
      </c>
      <c r="N43" s="34">
        <v>3</v>
      </c>
      <c r="O43" s="34">
        <v>5</v>
      </c>
    </row>
    <row r="44" spans="1:15" ht="15" customHeight="1" x14ac:dyDescent="0.25">
      <c r="A44" s="482"/>
      <c r="B44" s="301" t="s">
        <v>353</v>
      </c>
      <c r="C44" s="302"/>
      <c r="D44" s="302"/>
      <c r="E44" s="302"/>
      <c r="F44" s="302"/>
      <c r="G44" s="302"/>
      <c r="H44" s="302"/>
      <c r="I44" s="302"/>
      <c r="J44" s="303"/>
      <c r="K44" s="492"/>
    </row>
    <row r="45" spans="1:15" ht="15" customHeight="1" x14ac:dyDescent="0.25">
      <c r="A45" s="481" t="s">
        <v>570</v>
      </c>
      <c r="B45" s="301" t="s">
        <v>360</v>
      </c>
      <c r="C45" s="302"/>
      <c r="D45" s="302"/>
      <c r="E45" s="302"/>
      <c r="F45" s="302"/>
      <c r="G45" s="302"/>
      <c r="H45" s="302"/>
      <c r="I45" s="302"/>
      <c r="J45" s="303"/>
      <c r="K45" s="475">
        <v>1</v>
      </c>
      <c r="O45" s="34">
        <v>4</v>
      </c>
    </row>
    <row r="46" spans="1:15" ht="15" customHeight="1" x14ac:dyDescent="0.25">
      <c r="A46" s="482"/>
      <c r="B46" s="301" t="s">
        <v>361</v>
      </c>
      <c r="C46" s="302"/>
      <c r="D46" s="302"/>
      <c r="E46" s="302"/>
      <c r="F46" s="302"/>
      <c r="G46" s="302"/>
      <c r="H46" s="302"/>
      <c r="I46" s="302"/>
      <c r="J46" s="303"/>
      <c r="K46" s="492"/>
    </row>
    <row r="47" spans="1:15" ht="15" customHeight="1" x14ac:dyDescent="0.25">
      <c r="A47" s="481" t="s">
        <v>571</v>
      </c>
      <c r="B47" s="299" t="s">
        <v>367</v>
      </c>
      <c r="C47" s="300"/>
      <c r="D47" s="300"/>
      <c r="E47" s="300"/>
      <c r="F47" s="300"/>
      <c r="G47" s="300"/>
      <c r="H47" s="300"/>
      <c r="I47" s="300"/>
      <c r="J47" s="308"/>
      <c r="K47" s="475">
        <v>1</v>
      </c>
      <c r="O47" s="34">
        <v>2</v>
      </c>
    </row>
    <row r="48" spans="1:15" ht="15" customHeight="1" x14ac:dyDescent="0.25">
      <c r="A48" s="482"/>
      <c r="B48" s="301" t="s">
        <v>368</v>
      </c>
      <c r="C48" s="302"/>
      <c r="D48" s="302"/>
      <c r="E48" s="302"/>
      <c r="F48" s="302"/>
      <c r="G48" s="302"/>
      <c r="H48" s="302"/>
      <c r="I48" s="302"/>
      <c r="J48" s="303"/>
      <c r="K48" s="499"/>
    </row>
    <row r="49" spans="1:15" x14ac:dyDescent="0.25">
      <c r="A49" s="409" t="s">
        <v>5</v>
      </c>
      <c r="B49" s="290" t="s">
        <v>8</v>
      </c>
      <c r="C49" s="291"/>
      <c r="D49" s="291"/>
      <c r="E49" s="291"/>
      <c r="F49" s="291"/>
      <c r="G49" s="291"/>
      <c r="H49" s="291"/>
      <c r="I49" s="291"/>
      <c r="J49" s="292"/>
      <c r="K49" s="490">
        <f>+K51+K53+K55+K57</f>
        <v>15</v>
      </c>
    </row>
    <row r="50" spans="1:15" x14ac:dyDescent="0.25">
      <c r="A50" s="410"/>
      <c r="B50" s="293"/>
      <c r="C50" s="294"/>
      <c r="D50" s="294"/>
      <c r="E50" s="294"/>
      <c r="F50" s="294"/>
      <c r="G50" s="294"/>
      <c r="H50" s="294"/>
      <c r="I50" s="294"/>
      <c r="J50" s="295"/>
      <c r="K50" s="490"/>
    </row>
    <row r="51" spans="1:15" ht="15" customHeight="1" x14ac:dyDescent="0.25">
      <c r="A51" s="481" t="s">
        <v>371</v>
      </c>
      <c r="B51" s="283" t="s">
        <v>372</v>
      </c>
      <c r="C51" s="306"/>
      <c r="D51" s="306"/>
      <c r="E51" s="306"/>
      <c r="F51" s="306"/>
      <c r="G51" s="306"/>
      <c r="H51" s="306"/>
      <c r="I51" s="306"/>
      <c r="J51" s="306"/>
      <c r="K51" s="475"/>
      <c r="O51" s="34">
        <v>5</v>
      </c>
    </row>
    <row r="52" spans="1:15" ht="81.2" customHeight="1" x14ac:dyDescent="0.25">
      <c r="A52" s="482"/>
      <c r="B52" s="286" t="s">
        <v>597</v>
      </c>
      <c r="C52" s="287"/>
      <c r="D52" s="287"/>
      <c r="E52" s="287"/>
      <c r="F52" s="287"/>
      <c r="G52" s="287"/>
      <c r="H52" s="287"/>
      <c r="I52" s="287"/>
      <c r="J52" s="287"/>
      <c r="K52" s="492"/>
    </row>
    <row r="53" spans="1:15" ht="15" customHeight="1" x14ac:dyDescent="0.25">
      <c r="A53" s="481" t="s">
        <v>379</v>
      </c>
      <c r="B53" s="283" t="s">
        <v>160</v>
      </c>
      <c r="C53" s="284"/>
      <c r="D53" s="284"/>
      <c r="E53" s="284"/>
      <c r="F53" s="284"/>
      <c r="G53" s="284"/>
      <c r="H53" s="284"/>
      <c r="I53" s="284"/>
      <c r="J53" s="284"/>
      <c r="K53" s="475">
        <f>12+3</f>
        <v>15</v>
      </c>
      <c r="M53" s="34">
        <v>12</v>
      </c>
      <c r="N53" s="34">
        <v>5</v>
      </c>
      <c r="O53" s="34">
        <v>5</v>
      </c>
    </row>
    <row r="54" spans="1:15" ht="45.2" customHeight="1" x14ac:dyDescent="0.25">
      <c r="A54" s="482"/>
      <c r="B54" s="286" t="s">
        <v>380</v>
      </c>
      <c r="C54" s="287"/>
      <c r="D54" s="287"/>
      <c r="E54" s="287"/>
      <c r="F54" s="287"/>
      <c r="G54" s="287"/>
      <c r="H54" s="287"/>
      <c r="I54" s="287"/>
      <c r="J54" s="287"/>
      <c r="K54" s="492"/>
    </row>
    <row r="55" spans="1:15" ht="14.25" customHeight="1" x14ac:dyDescent="0.25">
      <c r="A55" s="482" t="s">
        <v>385</v>
      </c>
      <c r="B55" s="299" t="s">
        <v>161</v>
      </c>
      <c r="C55" s="300"/>
      <c r="D55" s="300"/>
      <c r="E55" s="300"/>
      <c r="F55" s="300"/>
      <c r="G55" s="300"/>
      <c r="H55" s="300"/>
      <c r="I55" s="300"/>
      <c r="J55" s="300"/>
      <c r="K55" s="475"/>
      <c r="N55" s="34">
        <v>1</v>
      </c>
      <c r="O55" s="34">
        <v>7</v>
      </c>
    </row>
    <row r="56" spans="1:15" ht="29.25" customHeight="1" x14ac:dyDescent="0.25">
      <c r="A56" s="482"/>
      <c r="B56" s="301" t="s">
        <v>386</v>
      </c>
      <c r="C56" s="302"/>
      <c r="D56" s="302"/>
      <c r="E56" s="302"/>
      <c r="F56" s="302"/>
      <c r="G56" s="302"/>
      <c r="H56" s="302"/>
      <c r="I56" s="302"/>
      <c r="J56" s="303"/>
      <c r="K56" s="492"/>
    </row>
    <row r="57" spans="1:15" ht="15" customHeight="1" x14ac:dyDescent="0.25">
      <c r="A57" s="483" t="s">
        <v>394</v>
      </c>
      <c r="B57" s="297" t="s">
        <v>395</v>
      </c>
      <c r="C57" s="297"/>
      <c r="D57" s="297"/>
      <c r="E57" s="297"/>
      <c r="F57" s="297"/>
      <c r="G57" s="297"/>
      <c r="H57" s="297"/>
      <c r="I57" s="297"/>
      <c r="J57" s="297"/>
      <c r="K57" s="475"/>
      <c r="M57" s="34">
        <v>3</v>
      </c>
      <c r="N57" s="34">
        <v>1</v>
      </c>
      <c r="O57" s="34">
        <v>6</v>
      </c>
    </row>
    <row r="58" spans="1:15" ht="27.2" customHeight="1" thickBot="1" x14ac:dyDescent="0.3">
      <c r="A58" s="484"/>
      <c r="B58" s="485" t="s">
        <v>396</v>
      </c>
      <c r="C58" s="485"/>
      <c r="D58" s="485"/>
      <c r="E58" s="485"/>
      <c r="F58" s="485"/>
      <c r="G58" s="485"/>
      <c r="H58" s="485"/>
      <c r="I58" s="485"/>
      <c r="J58" s="485"/>
      <c r="K58" s="500"/>
    </row>
    <row r="59" spans="1:15" ht="20.45" customHeight="1" thickBot="1" x14ac:dyDescent="0.3">
      <c r="C59" s="32"/>
      <c r="E59" s="486" t="s">
        <v>436</v>
      </c>
      <c r="F59" s="487"/>
      <c r="G59" s="487"/>
      <c r="H59" s="487"/>
      <c r="I59" s="487"/>
      <c r="J59" s="488"/>
      <c r="K59" s="489">
        <f>+K49+K29+K21+K6</f>
        <v>54</v>
      </c>
      <c r="M59" s="34">
        <f>SUM(M5:M58)</f>
        <v>53</v>
      </c>
      <c r="N59" s="34">
        <f t="shared" ref="N59:O59" si="0">SUM(N5:N58)</f>
        <v>49</v>
      </c>
      <c r="O59" s="34">
        <f t="shared" si="0"/>
        <v>88</v>
      </c>
    </row>
    <row r="60" spans="1:15" x14ac:dyDescent="0.25">
      <c r="C60" s="32"/>
    </row>
    <row r="61" spans="1:15" x14ac:dyDescent="0.25">
      <c r="C61" s="32"/>
    </row>
    <row r="62" spans="1:15" x14ac:dyDescent="0.25">
      <c r="C62" s="32"/>
    </row>
    <row r="63" spans="1:15" x14ac:dyDescent="0.25">
      <c r="C63" s="32"/>
    </row>
    <row r="64" spans="1:15" x14ac:dyDescent="0.25">
      <c r="B64" s="33"/>
      <c r="C64" s="32"/>
    </row>
    <row r="65" spans="2:3" x14ac:dyDescent="0.25">
      <c r="C65" s="32"/>
    </row>
    <row r="66" spans="2:3" x14ac:dyDescent="0.25">
      <c r="C66" s="32"/>
    </row>
    <row r="67" spans="2:3" x14ac:dyDescent="0.25">
      <c r="C67" s="32"/>
    </row>
    <row r="68" spans="2:3" x14ac:dyDescent="0.25">
      <c r="C68" s="32"/>
    </row>
    <row r="69" spans="2:3" x14ac:dyDescent="0.25">
      <c r="C69" s="32"/>
    </row>
    <row r="70" spans="2:3" x14ac:dyDescent="0.25">
      <c r="C70" s="32"/>
    </row>
    <row r="71" spans="2:3" x14ac:dyDescent="0.25">
      <c r="B71" s="33"/>
      <c r="C71" s="32"/>
    </row>
    <row r="72" spans="2:3" x14ac:dyDescent="0.25">
      <c r="C72" s="32"/>
    </row>
    <row r="73" spans="2:3" x14ac:dyDescent="0.25">
      <c r="C73" s="32"/>
    </row>
  </sheetData>
  <mergeCells count="84">
    <mergeCell ref="A7:A8"/>
    <mergeCell ref="B7:J7"/>
    <mergeCell ref="B8:J8"/>
    <mergeCell ref="E59:J59"/>
    <mergeCell ref="A1:K1"/>
    <mergeCell ref="A3:B3"/>
    <mergeCell ref="G3:J3"/>
    <mergeCell ref="A5:A6"/>
    <mergeCell ref="B5:J6"/>
    <mergeCell ref="A11:A12"/>
    <mergeCell ref="B11:J11"/>
    <mergeCell ref="B12:J12"/>
    <mergeCell ref="A9:A10"/>
    <mergeCell ref="B9:J9"/>
    <mergeCell ref="B10:J10"/>
    <mergeCell ref="B15:J15"/>
    <mergeCell ref="B16:J16"/>
    <mergeCell ref="A13:A14"/>
    <mergeCell ref="B13:J13"/>
    <mergeCell ref="B14:J14"/>
    <mergeCell ref="B20:J20"/>
    <mergeCell ref="A17:A18"/>
    <mergeCell ref="B17:J17"/>
    <mergeCell ref="B18:J18"/>
    <mergeCell ref="B19:J19"/>
    <mergeCell ref="A15:A16"/>
    <mergeCell ref="A19:A20"/>
    <mergeCell ref="A21:A22"/>
    <mergeCell ref="B21:J22"/>
    <mergeCell ref="K21:K22"/>
    <mergeCell ref="A23:A24"/>
    <mergeCell ref="B23:J23"/>
    <mergeCell ref="B24:J24"/>
    <mergeCell ref="A27:A28"/>
    <mergeCell ref="B27:J27"/>
    <mergeCell ref="B28:J28"/>
    <mergeCell ref="A25:A26"/>
    <mergeCell ref="B25:J25"/>
    <mergeCell ref="B26:J26"/>
    <mergeCell ref="A29:A30"/>
    <mergeCell ref="B29:J30"/>
    <mergeCell ref="K29:K30"/>
    <mergeCell ref="A31:A32"/>
    <mergeCell ref="B31:J31"/>
    <mergeCell ref="B32:J32"/>
    <mergeCell ref="A35:A36"/>
    <mergeCell ref="B35:J35"/>
    <mergeCell ref="B36:J36"/>
    <mergeCell ref="A33:A34"/>
    <mergeCell ref="B33:J33"/>
    <mergeCell ref="B34:J34"/>
    <mergeCell ref="K40:K42"/>
    <mergeCell ref="B41:J41"/>
    <mergeCell ref="A37:A38"/>
    <mergeCell ref="B37:J37"/>
    <mergeCell ref="B38:J38"/>
    <mergeCell ref="B46:J46"/>
    <mergeCell ref="A43:A44"/>
    <mergeCell ref="B43:J43"/>
    <mergeCell ref="B44:J44"/>
    <mergeCell ref="B42:J42"/>
    <mergeCell ref="A39:A42"/>
    <mergeCell ref="B39:J39"/>
    <mergeCell ref="B40:J40"/>
    <mergeCell ref="A45:A46"/>
    <mergeCell ref="B45:J45"/>
    <mergeCell ref="K49:K50"/>
    <mergeCell ref="A51:A52"/>
    <mergeCell ref="B51:J51"/>
    <mergeCell ref="B52:J52"/>
    <mergeCell ref="A47:A48"/>
    <mergeCell ref="B47:J47"/>
    <mergeCell ref="B48:J48"/>
    <mergeCell ref="A57:A58"/>
    <mergeCell ref="B57:J57"/>
    <mergeCell ref="B58:J58"/>
    <mergeCell ref="A55:A56"/>
    <mergeCell ref="B55:J55"/>
    <mergeCell ref="B56:J56"/>
    <mergeCell ref="A53:A54"/>
    <mergeCell ref="B53:J53"/>
    <mergeCell ref="B54:J54"/>
    <mergeCell ref="A49:A50"/>
    <mergeCell ref="B49:J50"/>
  </mergeCells>
  <pageMargins left="0.70866141732283472" right="0.70866141732283472" top="0.74803149606299213" bottom="0.74803149606299213" header="0.31496062992125984" footer="0.31496062992125984"/>
  <pageSetup paperSize="9" scale="81" fitToHeight="0" orientation="landscape" r:id="rId1"/>
  <headerFooter scaleWithDoc="0">
    <oddHeader>&amp;R&amp;"Arial,Bold"APPENDIX 1</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4"/>
  <sheetViews>
    <sheetView zoomScaleNormal="100" workbookViewId="0">
      <pane ySplit="3" topLeftCell="A4" activePane="bottomLeft" state="frozen"/>
      <selection activeCell="B35" sqref="B35"/>
      <selection pane="bottomLeft" activeCell="B51" sqref="B51:J51"/>
    </sheetView>
  </sheetViews>
  <sheetFormatPr defaultRowHeight="15" x14ac:dyDescent="0.25"/>
  <cols>
    <col min="1" max="1" width="11.42578125" style="24" customWidth="1"/>
    <col min="2" max="2" width="60.5703125" style="29" customWidth="1"/>
    <col min="3" max="10" width="9.140625" style="29"/>
    <col min="11" max="11" width="17.28515625" customWidth="1"/>
  </cols>
  <sheetData>
    <row r="1" spans="1:13" ht="18.75" thickBot="1" x14ac:dyDescent="0.3">
      <c r="A1" s="343" t="s">
        <v>0</v>
      </c>
      <c r="B1" s="344"/>
      <c r="C1" s="344"/>
      <c r="D1" s="344"/>
      <c r="E1" s="344"/>
      <c r="F1" s="344"/>
      <c r="G1" s="344"/>
      <c r="H1" s="344"/>
      <c r="I1" s="344"/>
      <c r="J1" s="344"/>
      <c r="K1" s="345"/>
    </row>
    <row r="2" spans="1:13" ht="15.75" thickBot="1" x14ac:dyDescent="0.3">
      <c r="A2" s="23"/>
      <c r="B2" s="28"/>
      <c r="C2" s="28"/>
      <c r="D2" s="28"/>
      <c r="E2" s="28"/>
      <c r="F2" s="28"/>
      <c r="G2" s="28"/>
      <c r="H2" s="28"/>
      <c r="I2" s="28"/>
      <c r="J2" s="28"/>
    </row>
    <row r="3" spans="1:13" ht="16.5" thickBot="1" x14ac:dyDescent="0.3">
      <c r="A3" s="346" t="s">
        <v>73</v>
      </c>
      <c r="B3" s="347"/>
      <c r="F3" s="30"/>
      <c r="G3" s="348" t="str">
        <f>Key!F3</f>
        <v xml:space="preserve"> Version 3.8 (October 2023)</v>
      </c>
      <c r="H3" s="349"/>
      <c r="I3" s="349"/>
      <c r="J3" s="350"/>
    </row>
    <row r="4" spans="1:13" ht="46.5" customHeight="1" thickBot="1" x14ac:dyDescent="0.3">
      <c r="A4" s="23"/>
      <c r="B4" s="31"/>
      <c r="C4" s="31"/>
      <c r="D4" s="31"/>
      <c r="E4" s="31"/>
      <c r="F4" s="31"/>
      <c r="G4" s="31"/>
      <c r="H4" s="31"/>
      <c r="I4" s="31"/>
      <c r="J4" s="31"/>
      <c r="K4" s="78" t="s">
        <v>557</v>
      </c>
    </row>
    <row r="5" spans="1:13" x14ac:dyDescent="0.25">
      <c r="A5" s="288" t="s">
        <v>2</v>
      </c>
      <c r="B5" s="313" t="s">
        <v>6</v>
      </c>
      <c r="C5" s="313"/>
      <c r="D5" s="313"/>
      <c r="E5" s="313"/>
      <c r="F5" s="313"/>
      <c r="G5" s="313"/>
      <c r="H5" s="313"/>
      <c r="I5" s="313"/>
      <c r="J5" s="313"/>
      <c r="K5" s="79">
        <v>7</v>
      </c>
    </row>
    <row r="6" spans="1:13" ht="15.75" thickBot="1" x14ac:dyDescent="0.3">
      <c r="A6" s="289"/>
      <c r="B6" s="351"/>
      <c r="C6" s="351"/>
      <c r="D6" s="351"/>
      <c r="E6" s="351"/>
      <c r="F6" s="351"/>
      <c r="G6" s="351"/>
      <c r="H6" s="351"/>
      <c r="I6" s="351"/>
      <c r="J6" s="351"/>
      <c r="K6" s="80"/>
    </row>
    <row r="7" spans="1:13" x14ac:dyDescent="0.25">
      <c r="A7" s="332" t="s">
        <v>254</v>
      </c>
      <c r="B7" s="340" t="s">
        <v>255</v>
      </c>
      <c r="C7" s="341"/>
      <c r="D7" s="341"/>
      <c r="E7" s="341"/>
      <c r="F7" s="341"/>
      <c r="G7" s="341"/>
      <c r="H7" s="341"/>
      <c r="I7" s="341"/>
      <c r="J7" s="341"/>
      <c r="K7" s="81">
        <v>3</v>
      </c>
    </row>
    <row r="8" spans="1:13" x14ac:dyDescent="0.25">
      <c r="A8" s="332"/>
      <c r="B8" s="298" t="s">
        <v>256</v>
      </c>
      <c r="C8" s="342"/>
      <c r="D8" s="342"/>
      <c r="E8" s="342"/>
      <c r="F8" s="342"/>
      <c r="G8" s="342"/>
      <c r="H8" s="342"/>
      <c r="I8" s="342"/>
      <c r="J8" s="342"/>
      <c r="K8" s="309"/>
    </row>
    <row r="9" spans="1:13" x14ac:dyDescent="0.25">
      <c r="A9" s="332"/>
      <c r="B9" s="406" t="s">
        <v>257</v>
      </c>
      <c r="C9" s="406"/>
      <c r="D9" s="406"/>
      <c r="E9" s="406"/>
      <c r="F9" s="406"/>
      <c r="G9" s="406"/>
      <c r="H9" s="406"/>
      <c r="I9" s="406"/>
      <c r="J9" s="406"/>
      <c r="K9" s="310"/>
    </row>
    <row r="10" spans="1:13" x14ac:dyDescent="0.25">
      <c r="A10" s="332"/>
      <c r="B10" s="298" t="s">
        <v>258</v>
      </c>
      <c r="C10" s="376"/>
      <c r="D10" s="376"/>
      <c r="E10" s="376"/>
      <c r="F10" s="376"/>
      <c r="G10" s="376"/>
      <c r="H10" s="376"/>
      <c r="I10" s="376"/>
      <c r="J10" s="376"/>
      <c r="K10" s="310"/>
      <c r="M10" s="22"/>
    </row>
    <row r="11" spans="1:13" x14ac:dyDescent="0.25">
      <c r="A11" s="332"/>
      <c r="B11" s="298" t="s">
        <v>259</v>
      </c>
      <c r="C11" s="376"/>
      <c r="D11" s="376"/>
      <c r="E11" s="376"/>
      <c r="F11" s="376"/>
      <c r="G11" s="376"/>
      <c r="H11" s="376"/>
      <c r="I11" s="376"/>
      <c r="J11" s="376"/>
      <c r="K11" s="310"/>
      <c r="M11" s="22"/>
    </row>
    <row r="12" spans="1:13" x14ac:dyDescent="0.25">
      <c r="A12" s="332"/>
      <c r="B12" s="298" t="s">
        <v>260</v>
      </c>
      <c r="C12" s="376"/>
      <c r="D12" s="376"/>
      <c r="E12" s="376"/>
      <c r="F12" s="376"/>
      <c r="G12" s="376"/>
      <c r="H12" s="376"/>
      <c r="I12" s="376"/>
      <c r="J12" s="376"/>
      <c r="K12" s="375"/>
      <c r="M12" s="22"/>
    </row>
    <row r="13" spans="1:13" x14ac:dyDescent="0.25">
      <c r="A13" s="356" t="s">
        <v>261</v>
      </c>
      <c r="B13" s="357" t="s">
        <v>262</v>
      </c>
      <c r="C13" s="358"/>
      <c r="D13" s="358"/>
      <c r="E13" s="358"/>
      <c r="F13" s="358"/>
      <c r="G13" s="358"/>
      <c r="H13" s="358"/>
      <c r="I13" s="358"/>
      <c r="J13" s="359"/>
      <c r="K13" s="36">
        <v>3</v>
      </c>
      <c r="M13" s="22"/>
    </row>
    <row r="14" spans="1:13" x14ac:dyDescent="0.25">
      <c r="A14" s="356"/>
      <c r="B14" s="360" t="s">
        <v>263</v>
      </c>
      <c r="C14" s="358"/>
      <c r="D14" s="358"/>
      <c r="E14" s="358"/>
      <c r="F14" s="358"/>
      <c r="G14" s="358"/>
      <c r="H14" s="358"/>
      <c r="I14" s="358"/>
      <c r="J14" s="359"/>
      <c r="K14" s="309"/>
      <c r="M14" s="22"/>
    </row>
    <row r="15" spans="1:13" x14ac:dyDescent="0.25">
      <c r="A15" s="356"/>
      <c r="B15" s="402" t="s">
        <v>257</v>
      </c>
      <c r="C15" s="403"/>
      <c r="D15" s="403"/>
      <c r="E15" s="403"/>
      <c r="F15" s="403"/>
      <c r="G15" s="403"/>
      <c r="H15" s="403"/>
      <c r="I15" s="403"/>
      <c r="J15" s="404"/>
      <c r="K15" s="310"/>
      <c r="M15" s="22"/>
    </row>
    <row r="16" spans="1:13" x14ac:dyDescent="0.25">
      <c r="A16" s="356"/>
      <c r="B16" s="360" t="s">
        <v>264</v>
      </c>
      <c r="C16" s="377"/>
      <c r="D16" s="377"/>
      <c r="E16" s="377"/>
      <c r="F16" s="377"/>
      <c r="G16" s="377"/>
      <c r="H16" s="377"/>
      <c r="I16" s="377"/>
      <c r="J16" s="378"/>
      <c r="K16" s="310"/>
      <c r="M16" s="22"/>
    </row>
    <row r="17" spans="1:13" x14ac:dyDescent="0.25">
      <c r="A17" s="356"/>
      <c r="B17" s="360" t="s">
        <v>265</v>
      </c>
      <c r="C17" s="358"/>
      <c r="D17" s="358"/>
      <c r="E17" s="358"/>
      <c r="F17" s="358"/>
      <c r="G17" s="358"/>
      <c r="H17" s="358"/>
      <c r="I17" s="358"/>
      <c r="J17" s="359"/>
      <c r="K17" s="310"/>
      <c r="M17" s="22"/>
    </row>
    <row r="18" spans="1:13" x14ac:dyDescent="0.25">
      <c r="A18" s="338"/>
      <c r="B18" s="360" t="s">
        <v>266</v>
      </c>
      <c r="C18" s="377"/>
      <c r="D18" s="377"/>
      <c r="E18" s="377"/>
      <c r="F18" s="377"/>
      <c r="G18" s="377"/>
      <c r="H18" s="377"/>
      <c r="I18" s="377"/>
      <c r="J18" s="378"/>
      <c r="K18" s="375"/>
      <c r="M18" s="22"/>
    </row>
    <row r="19" spans="1:13" x14ac:dyDescent="0.25">
      <c r="A19" s="332" t="s">
        <v>267</v>
      </c>
      <c r="B19" s="352" t="s">
        <v>268</v>
      </c>
      <c r="C19" s="353"/>
      <c r="D19" s="353"/>
      <c r="E19" s="353"/>
      <c r="F19" s="353"/>
      <c r="G19" s="353"/>
      <c r="H19" s="353"/>
      <c r="I19" s="353"/>
      <c r="J19" s="354"/>
      <c r="K19" s="36">
        <v>3</v>
      </c>
      <c r="M19" s="22"/>
    </row>
    <row r="20" spans="1:13" x14ac:dyDescent="0.25">
      <c r="A20" s="332"/>
      <c r="B20" s="355" t="s">
        <v>269</v>
      </c>
      <c r="C20" s="330"/>
      <c r="D20" s="330"/>
      <c r="E20" s="330"/>
      <c r="F20" s="330"/>
      <c r="G20" s="330"/>
      <c r="H20" s="330"/>
      <c r="I20" s="330"/>
      <c r="J20" s="331"/>
      <c r="K20" s="309"/>
      <c r="M20" s="22"/>
    </row>
    <row r="21" spans="1:13" x14ac:dyDescent="0.25">
      <c r="A21" s="332"/>
      <c r="B21" s="405" t="s">
        <v>257</v>
      </c>
      <c r="C21" s="396"/>
      <c r="D21" s="396"/>
      <c r="E21" s="396"/>
      <c r="F21" s="396"/>
      <c r="G21" s="396"/>
      <c r="H21" s="396"/>
      <c r="I21" s="396"/>
      <c r="J21" s="396"/>
      <c r="K21" s="310"/>
      <c r="M21" s="22"/>
    </row>
    <row r="22" spans="1:13" x14ac:dyDescent="0.25">
      <c r="A22" s="332"/>
      <c r="B22" s="301" t="s">
        <v>270</v>
      </c>
      <c r="C22" s="302"/>
      <c r="D22" s="302"/>
      <c r="E22" s="302"/>
      <c r="F22" s="302"/>
      <c r="G22" s="302"/>
      <c r="H22" s="302"/>
      <c r="I22" s="302"/>
      <c r="J22" s="302"/>
      <c r="K22" s="310"/>
      <c r="M22" s="22"/>
    </row>
    <row r="23" spans="1:13" x14ac:dyDescent="0.25">
      <c r="A23" s="332"/>
      <c r="B23" s="301" t="s">
        <v>271</v>
      </c>
      <c r="C23" s="302"/>
      <c r="D23" s="302"/>
      <c r="E23" s="302"/>
      <c r="F23" s="302"/>
      <c r="G23" s="302"/>
      <c r="H23" s="302"/>
      <c r="I23" s="302"/>
      <c r="J23" s="303"/>
      <c r="K23" s="310"/>
      <c r="M23" s="22"/>
    </row>
    <row r="24" spans="1:13" x14ac:dyDescent="0.25">
      <c r="A24" s="332"/>
      <c r="B24" s="301" t="s">
        <v>272</v>
      </c>
      <c r="C24" s="302"/>
      <c r="D24" s="302"/>
      <c r="E24" s="302"/>
      <c r="F24" s="302"/>
      <c r="G24" s="302"/>
      <c r="H24" s="302"/>
      <c r="I24" s="302"/>
      <c r="J24" s="302"/>
      <c r="K24" s="375"/>
      <c r="M24" s="22"/>
    </row>
    <row r="25" spans="1:13" x14ac:dyDescent="0.25">
      <c r="A25" s="326" t="s">
        <v>273</v>
      </c>
      <c r="B25" s="306" t="s">
        <v>274</v>
      </c>
      <c r="C25" s="328"/>
      <c r="D25" s="328"/>
      <c r="E25" s="328"/>
      <c r="F25" s="328"/>
      <c r="G25" s="328"/>
      <c r="H25" s="328"/>
      <c r="I25" s="328"/>
      <c r="J25" s="328"/>
      <c r="K25" s="82">
        <v>2</v>
      </c>
      <c r="M25" s="22"/>
    </row>
    <row r="26" spans="1:13" x14ac:dyDescent="0.25">
      <c r="A26" s="327"/>
      <c r="B26" s="287" t="s">
        <v>275</v>
      </c>
      <c r="C26" s="329"/>
      <c r="D26" s="329"/>
      <c r="E26" s="329"/>
      <c r="F26" s="329"/>
      <c r="G26" s="329"/>
      <c r="H26" s="329"/>
      <c r="I26" s="329"/>
      <c r="J26" s="329"/>
      <c r="K26" s="309"/>
      <c r="M26" s="22"/>
    </row>
    <row r="27" spans="1:13" x14ac:dyDescent="0.25">
      <c r="A27" s="327"/>
      <c r="B27" s="396" t="s">
        <v>257</v>
      </c>
      <c r="C27" s="396"/>
      <c r="D27" s="396"/>
      <c r="E27" s="396"/>
      <c r="F27" s="396"/>
      <c r="G27" s="396"/>
      <c r="H27" s="396"/>
      <c r="I27" s="396"/>
      <c r="J27" s="396"/>
      <c r="K27" s="310"/>
      <c r="M27" s="22"/>
    </row>
    <row r="28" spans="1:13" x14ac:dyDescent="0.25">
      <c r="A28" s="327"/>
      <c r="B28" s="397" t="s">
        <v>276</v>
      </c>
      <c r="C28" s="398"/>
      <c r="D28" s="398"/>
      <c r="E28" s="398"/>
      <c r="F28" s="398"/>
      <c r="G28" s="398"/>
      <c r="H28" s="398"/>
      <c r="I28" s="398"/>
      <c r="J28" s="398"/>
      <c r="K28" s="310"/>
      <c r="M28" s="22"/>
    </row>
    <row r="29" spans="1:13" x14ac:dyDescent="0.25">
      <c r="A29" s="327"/>
      <c r="B29" s="399" t="s">
        <v>277</v>
      </c>
      <c r="C29" s="399"/>
      <c r="D29" s="399"/>
      <c r="E29" s="399"/>
      <c r="F29" s="399"/>
      <c r="G29" s="399"/>
      <c r="H29" s="399"/>
      <c r="I29" s="399"/>
      <c r="J29" s="400"/>
      <c r="K29" s="375"/>
      <c r="M29" s="22"/>
    </row>
    <row r="30" spans="1:13" x14ac:dyDescent="0.25">
      <c r="A30" s="327" t="s">
        <v>278</v>
      </c>
      <c r="B30" s="299" t="s">
        <v>158</v>
      </c>
      <c r="C30" s="300"/>
      <c r="D30" s="300"/>
      <c r="E30" s="300"/>
      <c r="F30" s="300"/>
      <c r="G30" s="300"/>
      <c r="H30" s="300"/>
      <c r="I30" s="300"/>
      <c r="J30" s="308"/>
      <c r="K30" s="42"/>
      <c r="M30" s="22"/>
    </row>
    <row r="31" spans="1:13" ht="23.45" customHeight="1" x14ac:dyDescent="0.25">
      <c r="A31" s="327"/>
      <c r="B31" s="325" t="s">
        <v>404</v>
      </c>
      <c r="C31" s="325"/>
      <c r="D31" s="325"/>
      <c r="E31" s="325"/>
      <c r="F31" s="325"/>
      <c r="G31" s="325"/>
      <c r="H31" s="325"/>
      <c r="I31" s="325"/>
      <c r="J31" s="325"/>
      <c r="K31" s="82">
        <v>4</v>
      </c>
      <c r="M31" s="22"/>
    </row>
    <row r="32" spans="1:13" x14ac:dyDescent="0.25">
      <c r="A32" s="327"/>
      <c r="B32" s="401" t="s">
        <v>257</v>
      </c>
      <c r="C32" s="401"/>
      <c r="D32" s="401"/>
      <c r="E32" s="401"/>
      <c r="F32" s="401"/>
      <c r="G32" s="401"/>
      <c r="H32" s="401"/>
      <c r="I32" s="401"/>
      <c r="J32" s="401"/>
      <c r="K32" s="309"/>
      <c r="M32" s="22"/>
    </row>
    <row r="33" spans="1:13" x14ac:dyDescent="0.25">
      <c r="A33" s="327"/>
      <c r="B33" s="335" t="s">
        <v>279</v>
      </c>
      <c r="C33" s="335"/>
      <c r="D33" s="335"/>
      <c r="E33" s="335"/>
      <c r="F33" s="335"/>
      <c r="G33" s="335"/>
      <c r="H33" s="335"/>
      <c r="I33" s="335"/>
      <c r="J33" s="335"/>
      <c r="K33" s="310"/>
      <c r="M33" s="22"/>
    </row>
    <row r="34" spans="1:13" x14ac:dyDescent="0.25">
      <c r="A34" s="327"/>
      <c r="B34" s="335" t="s">
        <v>280</v>
      </c>
      <c r="C34" s="335"/>
      <c r="D34" s="335"/>
      <c r="E34" s="335"/>
      <c r="F34" s="335"/>
      <c r="G34" s="335"/>
      <c r="H34" s="335"/>
      <c r="I34" s="335"/>
      <c r="J34" s="335"/>
      <c r="K34" s="310"/>
      <c r="M34" s="22"/>
    </row>
    <row r="35" spans="1:13" x14ac:dyDescent="0.25">
      <c r="A35" s="327"/>
      <c r="B35" s="335" t="s">
        <v>281</v>
      </c>
      <c r="C35" s="335"/>
      <c r="D35" s="335"/>
      <c r="E35" s="335"/>
      <c r="F35" s="335"/>
      <c r="G35" s="335"/>
      <c r="H35" s="335"/>
      <c r="I35" s="335"/>
      <c r="J35" s="335"/>
      <c r="K35" s="310"/>
      <c r="M35" s="22"/>
    </row>
    <row r="36" spans="1:13" x14ac:dyDescent="0.25">
      <c r="A36" s="364"/>
      <c r="B36" s="335" t="s">
        <v>282</v>
      </c>
      <c r="C36" s="335"/>
      <c r="D36" s="335"/>
      <c r="E36" s="335"/>
      <c r="F36" s="335"/>
      <c r="G36" s="335"/>
      <c r="H36" s="335"/>
      <c r="I36" s="335"/>
      <c r="J36" s="335"/>
      <c r="K36" s="375"/>
      <c r="M36" s="22"/>
    </row>
    <row r="37" spans="1:13" x14ac:dyDescent="0.25">
      <c r="A37" s="332" t="s">
        <v>283</v>
      </c>
      <c r="B37" s="333" t="s">
        <v>284</v>
      </c>
      <c r="C37" s="334"/>
      <c r="D37" s="334"/>
      <c r="E37" s="334"/>
      <c r="F37" s="334"/>
      <c r="G37" s="334"/>
      <c r="H37" s="334"/>
      <c r="I37" s="334"/>
      <c r="J37" s="334"/>
      <c r="K37" s="82">
        <v>1</v>
      </c>
      <c r="M37" s="22"/>
    </row>
    <row r="38" spans="1:13" x14ac:dyDescent="0.25">
      <c r="A38" s="332"/>
      <c r="B38" s="335" t="s">
        <v>285</v>
      </c>
      <c r="C38" s="335"/>
      <c r="D38" s="335"/>
      <c r="E38" s="335"/>
      <c r="F38" s="335"/>
      <c r="G38" s="335"/>
      <c r="H38" s="335"/>
      <c r="I38" s="335"/>
      <c r="J38" s="335"/>
      <c r="K38" s="309"/>
      <c r="M38" s="22"/>
    </row>
    <row r="39" spans="1:13" x14ac:dyDescent="0.25">
      <c r="A39" s="332"/>
      <c r="B39" s="393" t="s">
        <v>257</v>
      </c>
      <c r="C39" s="394"/>
      <c r="D39" s="394"/>
      <c r="E39" s="394"/>
      <c r="F39" s="394"/>
      <c r="G39" s="394"/>
      <c r="H39" s="394"/>
      <c r="I39" s="394"/>
      <c r="J39" s="395"/>
      <c r="K39" s="310"/>
      <c r="M39" s="22"/>
    </row>
    <row r="40" spans="1:13" x14ac:dyDescent="0.25">
      <c r="A40" s="332"/>
      <c r="B40" s="334" t="s">
        <v>286</v>
      </c>
      <c r="C40" s="334"/>
      <c r="D40" s="334"/>
      <c r="E40" s="334"/>
      <c r="F40" s="334"/>
      <c r="G40" s="334"/>
      <c r="H40" s="334"/>
      <c r="I40" s="334"/>
      <c r="J40" s="334"/>
      <c r="K40" s="375"/>
      <c r="M40" s="22"/>
    </row>
    <row r="41" spans="1:13" x14ac:dyDescent="0.25">
      <c r="A41" s="338" t="s">
        <v>287</v>
      </c>
      <c r="B41" s="353" t="s">
        <v>403</v>
      </c>
      <c r="C41" s="353"/>
      <c r="D41" s="353"/>
      <c r="E41" s="353"/>
      <c r="F41" s="353"/>
      <c r="G41" s="353"/>
      <c r="H41" s="353"/>
      <c r="I41" s="353"/>
      <c r="J41" s="354"/>
      <c r="K41" s="82">
        <v>2</v>
      </c>
      <c r="M41" s="22"/>
    </row>
    <row r="42" spans="1:13" x14ac:dyDescent="0.25">
      <c r="A42" s="365"/>
      <c r="B42" s="330" t="s">
        <v>288</v>
      </c>
      <c r="C42" s="330"/>
      <c r="D42" s="330"/>
      <c r="E42" s="330"/>
      <c r="F42" s="330"/>
      <c r="G42" s="330"/>
      <c r="H42" s="330"/>
      <c r="I42" s="330"/>
      <c r="J42" s="331"/>
      <c r="K42" s="89"/>
      <c r="M42" s="22"/>
    </row>
    <row r="43" spans="1:13" x14ac:dyDescent="0.25">
      <c r="A43" s="365"/>
      <c r="B43" s="393" t="s">
        <v>257</v>
      </c>
      <c r="C43" s="394"/>
      <c r="D43" s="394"/>
      <c r="E43" s="394"/>
      <c r="F43" s="394"/>
      <c r="G43" s="394"/>
      <c r="H43" s="394"/>
      <c r="I43" s="394"/>
      <c r="J43" s="395"/>
      <c r="K43" s="310"/>
      <c r="M43" s="22"/>
    </row>
    <row r="44" spans="1:13" x14ac:dyDescent="0.25">
      <c r="A44" s="365"/>
      <c r="B44" s="301" t="s">
        <v>289</v>
      </c>
      <c r="C44" s="302"/>
      <c r="D44" s="302"/>
      <c r="E44" s="302"/>
      <c r="F44" s="302"/>
      <c r="G44" s="302"/>
      <c r="H44" s="302"/>
      <c r="I44" s="302"/>
      <c r="J44" s="303"/>
      <c r="K44" s="310"/>
      <c r="M44" s="22"/>
    </row>
    <row r="45" spans="1:13" x14ac:dyDescent="0.25">
      <c r="A45" s="339"/>
      <c r="B45" s="301" t="s">
        <v>290</v>
      </c>
      <c r="C45" s="302"/>
      <c r="D45" s="302"/>
      <c r="E45" s="302"/>
      <c r="F45" s="302"/>
      <c r="G45" s="302"/>
      <c r="H45" s="302"/>
      <c r="I45" s="302"/>
      <c r="J45" s="303"/>
      <c r="K45" s="375"/>
      <c r="M45" s="22"/>
    </row>
    <row r="46" spans="1:13" x14ac:dyDescent="0.25">
      <c r="A46" s="288" t="s">
        <v>3</v>
      </c>
      <c r="B46" s="313" t="s">
        <v>9</v>
      </c>
      <c r="C46" s="313"/>
      <c r="D46" s="313"/>
      <c r="E46" s="313"/>
      <c r="F46" s="313"/>
      <c r="G46" s="313"/>
      <c r="H46" s="313"/>
      <c r="I46" s="313"/>
      <c r="J46" s="313"/>
      <c r="K46" s="304">
        <v>3</v>
      </c>
    </row>
    <row r="47" spans="1:13" x14ac:dyDescent="0.25">
      <c r="A47" s="289"/>
      <c r="B47" s="313"/>
      <c r="C47" s="313"/>
      <c r="D47" s="313"/>
      <c r="E47" s="313"/>
      <c r="F47" s="313"/>
      <c r="G47" s="313"/>
      <c r="H47" s="313"/>
      <c r="I47" s="313"/>
      <c r="J47" s="313"/>
      <c r="K47" s="305"/>
    </row>
    <row r="48" spans="1:13" s="83" customFormat="1" ht="15" customHeight="1" x14ac:dyDescent="0.25">
      <c r="A48" s="315" t="s">
        <v>291</v>
      </c>
      <c r="B48" s="323" t="s">
        <v>292</v>
      </c>
      <c r="C48" s="323"/>
      <c r="D48" s="323"/>
      <c r="E48" s="323"/>
      <c r="F48" s="323"/>
      <c r="G48" s="323"/>
      <c r="H48" s="323"/>
      <c r="I48" s="323"/>
      <c r="J48" s="323"/>
      <c r="K48" s="82">
        <v>2</v>
      </c>
    </row>
    <row r="49" spans="1:11" s="83" customFormat="1" ht="15" customHeight="1" x14ac:dyDescent="0.25">
      <c r="A49" s="316"/>
      <c r="B49" s="324" t="s">
        <v>293</v>
      </c>
      <c r="C49" s="324"/>
      <c r="D49" s="324"/>
      <c r="E49" s="324"/>
      <c r="F49" s="324"/>
      <c r="G49" s="324"/>
      <c r="H49" s="324"/>
      <c r="I49" s="324"/>
      <c r="J49" s="324"/>
      <c r="K49" s="84"/>
    </row>
    <row r="50" spans="1:11" s="83" customFormat="1" ht="15" customHeight="1" x14ac:dyDescent="0.25">
      <c r="A50" s="316"/>
      <c r="B50" s="373" t="s">
        <v>257</v>
      </c>
      <c r="C50" s="373"/>
      <c r="D50" s="373"/>
      <c r="E50" s="373"/>
      <c r="F50" s="373"/>
      <c r="G50" s="373"/>
      <c r="H50" s="373"/>
      <c r="I50" s="373"/>
      <c r="J50" s="373"/>
      <c r="K50" s="85"/>
    </row>
    <row r="51" spans="1:11" s="83" customFormat="1" ht="84.75" customHeight="1" x14ac:dyDescent="0.25">
      <c r="A51" s="316"/>
      <c r="B51" s="392" t="s">
        <v>294</v>
      </c>
      <c r="C51" s="392"/>
      <c r="D51" s="392"/>
      <c r="E51" s="392"/>
      <c r="F51" s="392"/>
      <c r="G51" s="392"/>
      <c r="H51" s="392"/>
      <c r="I51" s="392"/>
      <c r="J51" s="392"/>
      <c r="K51" s="85"/>
    </row>
    <row r="52" spans="1:11" s="83" customFormat="1" ht="14.25" customHeight="1" x14ac:dyDescent="0.25">
      <c r="A52" s="316"/>
      <c r="B52" s="370" t="s">
        <v>295</v>
      </c>
      <c r="C52" s="371"/>
      <c r="D52" s="371"/>
      <c r="E52" s="371"/>
      <c r="F52" s="371"/>
      <c r="G52" s="371"/>
      <c r="H52" s="371"/>
      <c r="I52" s="371"/>
      <c r="J52" s="372"/>
      <c r="K52" s="85"/>
    </row>
    <row r="53" spans="1:11" s="83" customFormat="1" ht="15" customHeight="1" x14ac:dyDescent="0.25">
      <c r="A53" s="315" t="s">
        <v>296</v>
      </c>
      <c r="B53" s="317" t="s">
        <v>297</v>
      </c>
      <c r="C53" s="318"/>
      <c r="D53" s="318"/>
      <c r="E53" s="318"/>
      <c r="F53" s="318"/>
      <c r="G53" s="318"/>
      <c r="H53" s="318"/>
      <c r="I53" s="318"/>
      <c r="J53" s="319"/>
      <c r="K53" s="82">
        <v>3</v>
      </c>
    </row>
    <row r="54" spans="1:11" s="83" customFormat="1" ht="15" customHeight="1" x14ac:dyDescent="0.25">
      <c r="A54" s="316"/>
      <c r="B54" s="320" t="s">
        <v>298</v>
      </c>
      <c r="C54" s="321"/>
      <c r="D54" s="321"/>
      <c r="E54" s="321"/>
      <c r="F54" s="321"/>
      <c r="G54" s="321"/>
      <c r="H54" s="321"/>
      <c r="I54" s="321"/>
      <c r="J54" s="322"/>
      <c r="K54" s="86"/>
    </row>
    <row r="55" spans="1:11" s="83" customFormat="1" ht="15" customHeight="1" x14ac:dyDescent="0.25">
      <c r="A55" s="316"/>
      <c r="B55" s="367" t="s">
        <v>257</v>
      </c>
      <c r="C55" s="368"/>
      <c r="D55" s="368"/>
      <c r="E55" s="368"/>
      <c r="F55" s="368"/>
      <c r="G55" s="368"/>
      <c r="H55" s="368"/>
      <c r="I55" s="368"/>
      <c r="J55" s="369"/>
      <c r="K55" s="87"/>
    </row>
    <row r="56" spans="1:11" s="83" customFormat="1" ht="13.5" customHeight="1" x14ac:dyDescent="0.25">
      <c r="A56" s="316"/>
      <c r="B56" s="320" t="s">
        <v>299</v>
      </c>
      <c r="C56" s="321"/>
      <c r="D56" s="321"/>
      <c r="E56" s="321"/>
      <c r="F56" s="321"/>
      <c r="G56" s="321"/>
      <c r="H56" s="321"/>
      <c r="I56" s="321"/>
      <c r="J56" s="322"/>
      <c r="K56" s="87"/>
    </row>
    <row r="57" spans="1:11" s="83" customFormat="1" ht="13.5" customHeight="1" x14ac:dyDescent="0.25">
      <c r="A57" s="316"/>
      <c r="B57" s="355" t="s">
        <v>300</v>
      </c>
      <c r="C57" s="330"/>
      <c r="D57" s="330"/>
      <c r="E57" s="330"/>
      <c r="F57" s="330"/>
      <c r="G57" s="330"/>
      <c r="H57" s="330"/>
      <c r="I57" s="330"/>
      <c r="J57" s="331"/>
      <c r="K57" s="87"/>
    </row>
    <row r="58" spans="1:11" s="83" customFormat="1" ht="13.5" customHeight="1" x14ac:dyDescent="0.25">
      <c r="A58" s="391"/>
      <c r="B58" s="320" t="s">
        <v>301</v>
      </c>
      <c r="C58" s="321"/>
      <c r="D58" s="321"/>
      <c r="E58" s="321"/>
      <c r="F58" s="321"/>
      <c r="G58" s="321"/>
      <c r="H58" s="321"/>
      <c r="I58" s="321"/>
      <c r="J58" s="322"/>
      <c r="K58" s="87"/>
    </row>
    <row r="59" spans="1:11" s="83" customFormat="1" ht="15" customHeight="1" x14ac:dyDescent="0.25">
      <c r="A59" s="315" t="s">
        <v>302</v>
      </c>
      <c r="B59" s="317" t="s">
        <v>159</v>
      </c>
      <c r="C59" s="318"/>
      <c r="D59" s="318"/>
      <c r="E59" s="318"/>
      <c r="F59" s="318"/>
      <c r="G59" s="318"/>
      <c r="H59" s="318"/>
      <c r="I59" s="318"/>
      <c r="J59" s="319"/>
      <c r="K59" s="82">
        <v>6</v>
      </c>
    </row>
    <row r="60" spans="1:11" s="83" customFormat="1" ht="15" customHeight="1" x14ac:dyDescent="0.2">
      <c r="A60" s="316"/>
      <c r="B60" s="320" t="s">
        <v>303</v>
      </c>
      <c r="C60" s="321"/>
      <c r="D60" s="321"/>
      <c r="E60" s="321"/>
      <c r="F60" s="321"/>
      <c r="G60" s="321"/>
      <c r="H60" s="321"/>
      <c r="I60" s="321"/>
      <c r="J60" s="322"/>
      <c r="K60" s="386"/>
    </row>
    <row r="61" spans="1:11" s="83" customFormat="1" ht="15" customHeight="1" x14ac:dyDescent="0.2">
      <c r="A61" s="316"/>
      <c r="B61" s="367" t="s">
        <v>257</v>
      </c>
      <c r="C61" s="368"/>
      <c r="D61" s="368"/>
      <c r="E61" s="368"/>
      <c r="F61" s="368"/>
      <c r="G61" s="368"/>
      <c r="H61" s="368"/>
      <c r="I61" s="368"/>
      <c r="J61" s="369"/>
      <c r="K61" s="387"/>
    </row>
    <row r="62" spans="1:11" s="83" customFormat="1" ht="15" customHeight="1" x14ac:dyDescent="0.2">
      <c r="A62" s="316"/>
      <c r="B62" s="370" t="s">
        <v>304</v>
      </c>
      <c r="C62" s="371"/>
      <c r="D62" s="371"/>
      <c r="E62" s="371"/>
      <c r="F62" s="371"/>
      <c r="G62" s="371"/>
      <c r="H62" s="371"/>
      <c r="I62" s="371"/>
      <c r="J62" s="372"/>
      <c r="K62" s="387"/>
    </row>
    <row r="63" spans="1:11" s="83" customFormat="1" ht="15" customHeight="1" x14ac:dyDescent="0.2">
      <c r="A63" s="316"/>
      <c r="B63" s="370" t="s">
        <v>305</v>
      </c>
      <c r="C63" s="371"/>
      <c r="D63" s="371"/>
      <c r="E63" s="371"/>
      <c r="F63" s="371"/>
      <c r="G63" s="371"/>
      <c r="H63" s="371"/>
      <c r="I63" s="371"/>
      <c r="J63" s="372"/>
      <c r="K63" s="387"/>
    </row>
    <row r="64" spans="1:11" s="83" customFormat="1" ht="15" customHeight="1" x14ac:dyDescent="0.2">
      <c r="A64" s="316"/>
      <c r="B64" s="370" t="s">
        <v>306</v>
      </c>
      <c r="C64" s="371"/>
      <c r="D64" s="371"/>
      <c r="E64" s="371"/>
      <c r="F64" s="371"/>
      <c r="G64" s="371"/>
      <c r="H64" s="371"/>
      <c r="I64" s="371"/>
      <c r="J64" s="372"/>
      <c r="K64" s="387"/>
    </row>
    <row r="65" spans="1:11" s="83" customFormat="1" ht="15" customHeight="1" x14ac:dyDescent="0.2">
      <c r="A65" s="316"/>
      <c r="B65" s="388" t="s">
        <v>307</v>
      </c>
      <c r="C65" s="389"/>
      <c r="D65" s="389"/>
      <c r="E65" s="389"/>
      <c r="F65" s="389"/>
      <c r="G65" s="389"/>
      <c r="H65" s="389"/>
      <c r="I65" s="389"/>
      <c r="J65" s="390"/>
      <c r="K65" s="387"/>
    </row>
    <row r="66" spans="1:11" s="83" customFormat="1" ht="15" customHeight="1" x14ac:dyDescent="0.2">
      <c r="A66" s="316"/>
      <c r="B66" s="320" t="s">
        <v>308</v>
      </c>
      <c r="C66" s="321"/>
      <c r="D66" s="321"/>
      <c r="E66" s="321"/>
      <c r="F66" s="321"/>
      <c r="G66" s="321"/>
      <c r="H66" s="321"/>
      <c r="I66" s="321"/>
      <c r="J66" s="322"/>
      <c r="K66" s="387"/>
    </row>
    <row r="67" spans="1:11" s="83" customFormat="1" ht="15" customHeight="1" x14ac:dyDescent="0.2">
      <c r="A67" s="316"/>
      <c r="B67" s="320" t="s">
        <v>309</v>
      </c>
      <c r="C67" s="321"/>
      <c r="D67" s="321"/>
      <c r="E67" s="321"/>
      <c r="F67" s="321"/>
      <c r="G67" s="321"/>
      <c r="H67" s="321"/>
      <c r="I67" s="321"/>
      <c r="J67" s="322"/>
      <c r="K67" s="387"/>
    </row>
    <row r="68" spans="1:11" x14ac:dyDescent="0.25">
      <c r="A68" s="288" t="s">
        <v>4</v>
      </c>
      <c r="B68" s="313" t="s">
        <v>310</v>
      </c>
      <c r="C68" s="313"/>
      <c r="D68" s="313"/>
      <c r="E68" s="313"/>
      <c r="F68" s="313"/>
      <c r="G68" s="313"/>
      <c r="H68" s="313"/>
      <c r="I68" s="313"/>
      <c r="J68" s="313"/>
      <c r="K68" s="314">
        <v>8</v>
      </c>
    </row>
    <row r="69" spans="1:11" x14ac:dyDescent="0.25">
      <c r="A69" s="289"/>
      <c r="B69" s="313"/>
      <c r="C69" s="313"/>
      <c r="D69" s="313"/>
      <c r="E69" s="313"/>
      <c r="F69" s="313"/>
      <c r="G69" s="313"/>
      <c r="H69" s="313"/>
      <c r="I69" s="313"/>
      <c r="J69" s="313"/>
      <c r="K69" s="305"/>
    </row>
    <row r="70" spans="1:11" ht="15" customHeight="1" x14ac:dyDescent="0.25">
      <c r="A70" s="281" t="s">
        <v>311</v>
      </c>
      <c r="B70" s="299" t="s">
        <v>162</v>
      </c>
      <c r="C70" s="300"/>
      <c r="D70" s="300"/>
      <c r="E70" s="300"/>
      <c r="F70" s="300"/>
      <c r="G70" s="300"/>
      <c r="H70" s="300"/>
      <c r="I70" s="300"/>
      <c r="J70" s="308"/>
      <c r="K70" s="82">
        <v>5</v>
      </c>
    </row>
    <row r="71" spans="1:11" ht="24.75" customHeight="1" x14ac:dyDescent="0.25">
      <c r="A71" s="282"/>
      <c r="B71" s="301" t="s">
        <v>312</v>
      </c>
      <c r="C71" s="302"/>
      <c r="D71" s="302"/>
      <c r="E71" s="302"/>
      <c r="F71" s="302"/>
      <c r="G71" s="302"/>
      <c r="H71" s="302"/>
      <c r="I71" s="302"/>
      <c r="J71" s="303"/>
      <c r="K71" s="309"/>
    </row>
    <row r="72" spans="1:11" ht="16.5" customHeight="1" x14ac:dyDescent="0.25">
      <c r="A72" s="282"/>
      <c r="B72" s="367" t="s">
        <v>257</v>
      </c>
      <c r="C72" s="368"/>
      <c r="D72" s="368"/>
      <c r="E72" s="368"/>
      <c r="F72" s="368"/>
      <c r="G72" s="368"/>
      <c r="H72" s="368"/>
      <c r="I72" s="368"/>
      <c r="J72" s="369"/>
      <c r="K72" s="310"/>
    </row>
    <row r="73" spans="1:11" ht="14.25" customHeight="1" x14ac:dyDescent="0.25">
      <c r="A73" s="282"/>
      <c r="B73" s="301" t="s">
        <v>313</v>
      </c>
      <c r="C73" s="302"/>
      <c r="D73" s="302"/>
      <c r="E73" s="302"/>
      <c r="F73" s="302"/>
      <c r="G73" s="302"/>
      <c r="H73" s="302"/>
      <c r="I73" s="302"/>
      <c r="J73" s="303"/>
      <c r="K73" s="310"/>
    </row>
    <row r="74" spans="1:11" ht="14.25" customHeight="1" x14ac:dyDescent="0.25">
      <c r="A74" s="282"/>
      <c r="B74" s="301" t="s">
        <v>314</v>
      </c>
      <c r="C74" s="302"/>
      <c r="D74" s="302"/>
      <c r="E74" s="302"/>
      <c r="F74" s="302"/>
      <c r="G74" s="302"/>
      <c r="H74" s="302"/>
      <c r="I74" s="302"/>
      <c r="J74" s="303"/>
      <c r="K74" s="310"/>
    </row>
    <row r="75" spans="1:11" ht="15" customHeight="1" x14ac:dyDescent="0.25">
      <c r="A75" s="282"/>
      <c r="B75" s="301" t="s">
        <v>315</v>
      </c>
      <c r="C75" s="302"/>
      <c r="D75" s="302"/>
      <c r="E75" s="302"/>
      <c r="F75" s="302"/>
      <c r="G75" s="302"/>
      <c r="H75" s="302"/>
      <c r="I75" s="302"/>
      <c r="J75" s="303"/>
      <c r="K75" s="310"/>
    </row>
    <row r="76" spans="1:11" ht="15" customHeight="1" x14ac:dyDescent="0.25">
      <c r="A76" s="282"/>
      <c r="B76" s="301" t="s">
        <v>316</v>
      </c>
      <c r="C76" s="302"/>
      <c r="D76" s="302"/>
      <c r="E76" s="302"/>
      <c r="F76" s="302"/>
      <c r="G76" s="302"/>
      <c r="H76" s="302"/>
      <c r="I76" s="302"/>
      <c r="J76" s="303"/>
      <c r="K76" s="310"/>
    </row>
    <row r="77" spans="1:11" ht="28.5" customHeight="1" x14ac:dyDescent="0.25">
      <c r="A77" s="282"/>
      <c r="B77" s="301" t="s">
        <v>317</v>
      </c>
      <c r="C77" s="302"/>
      <c r="D77" s="302"/>
      <c r="E77" s="302"/>
      <c r="F77" s="302"/>
      <c r="G77" s="302"/>
      <c r="H77" s="302"/>
      <c r="I77" s="302"/>
      <c r="J77" s="303"/>
      <c r="K77" s="375"/>
    </row>
    <row r="78" spans="1:11" ht="15" customHeight="1" x14ac:dyDescent="0.25">
      <c r="A78" s="281" t="s">
        <v>318</v>
      </c>
      <c r="B78" s="311" t="s">
        <v>319</v>
      </c>
      <c r="C78" s="312"/>
      <c r="D78" s="312"/>
      <c r="E78" s="312"/>
      <c r="F78" s="312"/>
      <c r="G78" s="312"/>
      <c r="H78" s="312"/>
      <c r="I78" s="312"/>
      <c r="J78" s="312"/>
      <c r="K78" s="82">
        <v>3</v>
      </c>
    </row>
    <row r="79" spans="1:11" ht="15" customHeight="1" x14ac:dyDescent="0.25">
      <c r="A79" s="282"/>
      <c r="B79" s="301" t="s">
        <v>320</v>
      </c>
      <c r="C79" s="302"/>
      <c r="D79" s="302"/>
      <c r="E79" s="302"/>
      <c r="F79" s="302"/>
      <c r="G79" s="302"/>
      <c r="H79" s="302"/>
      <c r="I79" s="302"/>
      <c r="J79" s="303"/>
      <c r="K79" s="235"/>
    </row>
    <row r="80" spans="1:11" ht="15" customHeight="1" x14ac:dyDescent="0.25">
      <c r="A80" s="282"/>
      <c r="B80" s="367" t="s">
        <v>257</v>
      </c>
      <c r="C80" s="368"/>
      <c r="D80" s="368"/>
      <c r="E80" s="368"/>
      <c r="F80" s="368"/>
      <c r="G80" s="368"/>
      <c r="H80" s="368"/>
      <c r="I80" s="368"/>
      <c r="J80" s="369"/>
      <c r="K80" s="235"/>
    </row>
    <row r="81" spans="1:11" ht="15" customHeight="1" x14ac:dyDescent="0.25">
      <c r="A81" s="282"/>
      <c r="B81" s="355" t="s">
        <v>321</v>
      </c>
      <c r="C81" s="330"/>
      <c r="D81" s="330"/>
      <c r="E81" s="330"/>
      <c r="F81" s="330"/>
      <c r="G81" s="330"/>
      <c r="H81" s="330"/>
      <c r="I81" s="330"/>
      <c r="J81" s="331"/>
      <c r="K81" s="235"/>
    </row>
    <row r="82" spans="1:11" ht="15" customHeight="1" x14ac:dyDescent="0.25">
      <c r="A82" s="282"/>
      <c r="B82" s="370" t="s">
        <v>322</v>
      </c>
      <c r="C82" s="384"/>
      <c r="D82" s="384"/>
      <c r="E82" s="384"/>
      <c r="F82" s="384"/>
      <c r="G82" s="384"/>
      <c r="H82" s="384"/>
      <c r="I82" s="384"/>
      <c r="J82" s="385"/>
      <c r="K82" s="235"/>
    </row>
    <row r="83" spans="1:11" ht="15" customHeight="1" x14ac:dyDescent="0.25">
      <c r="A83" s="282"/>
      <c r="B83" s="301" t="s">
        <v>323</v>
      </c>
      <c r="C83" s="302"/>
      <c r="D83" s="302"/>
      <c r="E83" s="302"/>
      <c r="F83" s="302"/>
      <c r="G83" s="302"/>
      <c r="H83" s="302"/>
      <c r="I83" s="302"/>
      <c r="J83" s="303"/>
      <c r="K83" s="235"/>
    </row>
    <row r="84" spans="1:11" ht="15" customHeight="1" x14ac:dyDescent="0.25">
      <c r="A84" s="281" t="s">
        <v>324</v>
      </c>
      <c r="B84" s="299" t="s">
        <v>325</v>
      </c>
      <c r="C84" s="300"/>
      <c r="D84" s="300"/>
      <c r="E84" s="300"/>
      <c r="F84" s="300"/>
      <c r="G84" s="300"/>
      <c r="H84" s="300"/>
      <c r="I84" s="300"/>
      <c r="J84" s="308"/>
      <c r="K84" s="82">
        <v>6</v>
      </c>
    </row>
    <row r="85" spans="1:11" ht="18.75" customHeight="1" x14ac:dyDescent="0.25">
      <c r="A85" s="282"/>
      <c r="B85" s="301" t="s">
        <v>326</v>
      </c>
      <c r="C85" s="302"/>
      <c r="D85" s="302"/>
      <c r="E85" s="302"/>
      <c r="F85" s="302"/>
      <c r="G85" s="302"/>
      <c r="H85" s="302"/>
      <c r="I85" s="302"/>
      <c r="J85" s="303"/>
      <c r="K85" s="309"/>
    </row>
    <row r="86" spans="1:11" ht="15" customHeight="1" x14ac:dyDescent="0.25">
      <c r="A86" s="282"/>
      <c r="B86" s="367" t="s">
        <v>257</v>
      </c>
      <c r="C86" s="368"/>
      <c r="D86" s="368"/>
      <c r="E86" s="368"/>
      <c r="F86" s="368"/>
      <c r="G86" s="368"/>
      <c r="H86" s="368"/>
      <c r="I86" s="368"/>
      <c r="J86" s="369"/>
      <c r="K86" s="310"/>
    </row>
    <row r="87" spans="1:11" ht="15" customHeight="1" x14ac:dyDescent="0.25">
      <c r="A87" s="282"/>
      <c r="B87" s="301" t="s">
        <v>327</v>
      </c>
      <c r="C87" s="302"/>
      <c r="D87" s="302"/>
      <c r="E87" s="302"/>
      <c r="F87" s="302"/>
      <c r="G87" s="302"/>
      <c r="H87" s="302"/>
      <c r="I87" s="302"/>
      <c r="J87" s="303"/>
      <c r="K87" s="310"/>
    </row>
    <row r="88" spans="1:11" ht="15" customHeight="1" x14ac:dyDescent="0.25">
      <c r="A88" s="282"/>
      <c r="B88" s="301" t="s">
        <v>328</v>
      </c>
      <c r="C88" s="302"/>
      <c r="D88" s="302"/>
      <c r="E88" s="302"/>
      <c r="F88" s="302"/>
      <c r="G88" s="302"/>
      <c r="H88" s="302"/>
      <c r="I88" s="302"/>
      <c r="J88" s="303"/>
      <c r="K88" s="310"/>
    </row>
    <row r="89" spans="1:11" ht="27.2" customHeight="1" x14ac:dyDescent="0.25">
      <c r="A89" s="282"/>
      <c r="B89" s="301" t="s">
        <v>329</v>
      </c>
      <c r="C89" s="302"/>
      <c r="D89" s="302"/>
      <c r="E89" s="302"/>
      <c r="F89" s="302"/>
      <c r="G89" s="302"/>
      <c r="H89" s="302"/>
      <c r="I89" s="302"/>
      <c r="J89" s="303"/>
      <c r="K89" s="310"/>
    </row>
    <row r="90" spans="1:11" ht="15" customHeight="1" x14ac:dyDescent="0.25">
      <c r="A90" s="282"/>
      <c r="B90" s="301" t="s">
        <v>330</v>
      </c>
      <c r="C90" s="302"/>
      <c r="D90" s="302"/>
      <c r="E90" s="302"/>
      <c r="F90" s="302"/>
      <c r="G90" s="302"/>
      <c r="H90" s="302"/>
      <c r="I90" s="302"/>
      <c r="J90" s="303"/>
      <c r="K90" s="310"/>
    </row>
    <row r="91" spans="1:11" ht="15" customHeight="1" x14ac:dyDescent="0.25">
      <c r="A91" s="282"/>
      <c r="B91" s="301" t="s">
        <v>331</v>
      </c>
      <c r="C91" s="302"/>
      <c r="D91" s="302"/>
      <c r="E91" s="302"/>
      <c r="F91" s="302"/>
      <c r="G91" s="302"/>
      <c r="H91" s="302"/>
      <c r="I91" s="302"/>
      <c r="J91" s="303"/>
      <c r="K91" s="310"/>
    </row>
    <row r="92" spans="1:11" ht="15" customHeight="1" x14ac:dyDescent="0.25">
      <c r="A92" s="366"/>
      <c r="B92" s="301" t="s">
        <v>332</v>
      </c>
      <c r="C92" s="302"/>
      <c r="D92" s="302"/>
      <c r="E92" s="302"/>
      <c r="F92" s="302"/>
      <c r="G92" s="302"/>
      <c r="H92" s="302"/>
      <c r="I92" s="302"/>
      <c r="J92" s="303"/>
      <c r="K92" s="375"/>
    </row>
    <row r="93" spans="1:11" ht="15" customHeight="1" x14ac:dyDescent="0.25">
      <c r="A93" s="281" t="s">
        <v>333</v>
      </c>
      <c r="B93" s="299" t="s">
        <v>334</v>
      </c>
      <c r="C93" s="302"/>
      <c r="D93" s="302"/>
      <c r="E93" s="302"/>
      <c r="F93" s="302"/>
      <c r="G93" s="302"/>
      <c r="H93" s="302"/>
      <c r="I93" s="302"/>
      <c r="J93" s="303"/>
      <c r="K93" s="82">
        <v>4</v>
      </c>
    </row>
    <row r="94" spans="1:11" ht="15" customHeight="1" x14ac:dyDescent="0.25">
      <c r="A94" s="282"/>
      <c r="B94" s="301" t="s">
        <v>335</v>
      </c>
      <c r="C94" s="302"/>
      <c r="D94" s="302"/>
      <c r="E94" s="302"/>
      <c r="F94" s="302"/>
      <c r="G94" s="302"/>
      <c r="H94" s="302"/>
      <c r="I94" s="302"/>
      <c r="J94" s="303"/>
      <c r="K94" s="309"/>
    </row>
    <row r="95" spans="1:11" ht="15" customHeight="1" x14ac:dyDescent="0.25">
      <c r="A95" s="282"/>
      <c r="B95" s="367" t="s">
        <v>257</v>
      </c>
      <c r="C95" s="368"/>
      <c r="D95" s="368"/>
      <c r="E95" s="368"/>
      <c r="F95" s="368"/>
      <c r="G95" s="368"/>
      <c r="H95" s="368"/>
      <c r="I95" s="368"/>
      <c r="J95" s="369"/>
      <c r="K95" s="310"/>
    </row>
    <row r="96" spans="1:11" ht="15" customHeight="1" x14ac:dyDescent="0.25">
      <c r="A96" s="282"/>
      <c r="B96" s="301" t="s">
        <v>336</v>
      </c>
      <c r="C96" s="302"/>
      <c r="D96" s="302"/>
      <c r="E96" s="302"/>
      <c r="F96" s="302"/>
      <c r="G96" s="302"/>
      <c r="H96" s="302"/>
      <c r="I96" s="302"/>
      <c r="J96" s="303"/>
      <c r="K96" s="310"/>
    </row>
    <row r="97" spans="1:11" ht="15" customHeight="1" x14ac:dyDescent="0.25">
      <c r="A97" s="282"/>
      <c r="B97" s="301" t="s">
        <v>337</v>
      </c>
      <c r="C97" s="302"/>
      <c r="D97" s="302"/>
      <c r="E97" s="302"/>
      <c r="F97" s="302"/>
      <c r="G97" s="302"/>
      <c r="H97" s="302"/>
      <c r="I97" s="302"/>
      <c r="J97" s="303"/>
      <c r="K97" s="310"/>
    </row>
    <row r="98" spans="1:11" ht="15" customHeight="1" x14ac:dyDescent="0.25">
      <c r="A98" s="282"/>
      <c r="B98" s="301" t="s">
        <v>338</v>
      </c>
      <c r="C98" s="302"/>
      <c r="D98" s="302"/>
      <c r="E98" s="302"/>
      <c r="F98" s="302"/>
      <c r="G98" s="302"/>
      <c r="H98" s="302"/>
      <c r="I98" s="302"/>
      <c r="J98" s="303"/>
      <c r="K98" s="310"/>
    </row>
    <row r="99" spans="1:11" ht="15" customHeight="1" x14ac:dyDescent="0.25">
      <c r="A99" s="366"/>
      <c r="B99" s="301" t="s">
        <v>339</v>
      </c>
      <c r="C99" s="302"/>
      <c r="D99" s="302"/>
      <c r="E99" s="302"/>
      <c r="F99" s="302"/>
      <c r="G99" s="302"/>
      <c r="H99" s="302"/>
      <c r="I99" s="302"/>
      <c r="J99" s="303"/>
      <c r="K99" s="375"/>
    </row>
    <row r="100" spans="1:11" ht="15" customHeight="1" x14ac:dyDescent="0.25">
      <c r="A100" s="281" t="s">
        <v>340</v>
      </c>
      <c r="B100" s="299" t="s">
        <v>341</v>
      </c>
      <c r="C100" s="302"/>
      <c r="D100" s="302"/>
      <c r="E100" s="302"/>
      <c r="F100" s="302"/>
      <c r="G100" s="302"/>
      <c r="H100" s="302"/>
      <c r="I100" s="302"/>
      <c r="J100" s="303"/>
      <c r="K100" s="82">
        <v>6</v>
      </c>
    </row>
    <row r="101" spans="1:11" ht="15" customHeight="1" x14ac:dyDescent="0.25">
      <c r="A101" s="282"/>
      <c r="B101" s="301" t="s">
        <v>342</v>
      </c>
      <c r="C101" s="302"/>
      <c r="D101" s="302"/>
      <c r="E101" s="302"/>
      <c r="F101" s="302"/>
      <c r="G101" s="302"/>
      <c r="H101" s="302"/>
      <c r="I101" s="302"/>
      <c r="J101" s="303"/>
      <c r="K101" s="309"/>
    </row>
    <row r="102" spans="1:11" ht="15" customHeight="1" x14ac:dyDescent="0.25">
      <c r="A102" s="282"/>
      <c r="B102" s="367" t="s">
        <v>257</v>
      </c>
      <c r="C102" s="368"/>
      <c r="D102" s="368"/>
      <c r="E102" s="368"/>
      <c r="F102" s="368"/>
      <c r="G102" s="368"/>
      <c r="H102" s="368"/>
      <c r="I102" s="368"/>
      <c r="J102" s="369"/>
      <c r="K102" s="310"/>
    </row>
    <row r="103" spans="1:11" ht="27.75" customHeight="1" x14ac:dyDescent="0.25">
      <c r="A103" s="282"/>
      <c r="B103" s="301" t="s">
        <v>343</v>
      </c>
      <c r="C103" s="302"/>
      <c r="D103" s="302"/>
      <c r="E103" s="302"/>
      <c r="F103" s="302"/>
      <c r="G103" s="302"/>
      <c r="H103" s="302"/>
      <c r="I103" s="302"/>
      <c r="J103" s="303"/>
      <c r="K103" s="310"/>
    </row>
    <row r="104" spans="1:11" ht="24.75" customHeight="1" x14ac:dyDescent="0.25">
      <c r="A104" s="282"/>
      <c r="B104" s="301" t="s">
        <v>344</v>
      </c>
      <c r="C104" s="302"/>
      <c r="D104" s="302"/>
      <c r="E104" s="302"/>
      <c r="F104" s="302"/>
      <c r="G104" s="302"/>
      <c r="H104" s="302"/>
      <c r="I104" s="302"/>
      <c r="J104" s="303"/>
      <c r="K104" s="310"/>
    </row>
    <row r="105" spans="1:11" ht="15" customHeight="1" x14ac:dyDescent="0.25">
      <c r="A105" s="282"/>
      <c r="B105" s="367" t="s">
        <v>257</v>
      </c>
      <c r="C105" s="368"/>
      <c r="D105" s="368"/>
      <c r="E105" s="368"/>
      <c r="F105" s="368"/>
      <c r="G105" s="368"/>
      <c r="H105" s="368"/>
      <c r="I105" s="368"/>
      <c r="J105" s="369"/>
      <c r="K105" s="310"/>
    </row>
    <row r="106" spans="1:11" ht="15" customHeight="1" x14ac:dyDescent="0.25">
      <c r="A106" s="282"/>
      <c r="B106" s="301" t="s">
        <v>345</v>
      </c>
      <c r="C106" s="302"/>
      <c r="D106" s="302"/>
      <c r="E106" s="302"/>
      <c r="F106" s="302"/>
      <c r="G106" s="302"/>
      <c r="H106" s="302"/>
      <c r="I106" s="302"/>
      <c r="J106" s="303"/>
      <c r="K106" s="310"/>
    </row>
    <row r="107" spans="1:11" ht="15" customHeight="1" x14ac:dyDescent="0.25">
      <c r="A107" s="282"/>
      <c r="B107" s="301" t="s">
        <v>346</v>
      </c>
      <c r="C107" s="302"/>
      <c r="D107" s="302"/>
      <c r="E107" s="302"/>
      <c r="F107" s="302"/>
      <c r="G107" s="302"/>
      <c r="H107" s="302"/>
      <c r="I107" s="302"/>
      <c r="J107" s="303"/>
      <c r="K107" s="310"/>
    </row>
    <row r="108" spans="1:11" ht="26.25" customHeight="1" x14ac:dyDescent="0.25">
      <c r="A108" s="282"/>
      <c r="B108" s="301" t="s">
        <v>347</v>
      </c>
      <c r="C108" s="302"/>
      <c r="D108" s="302"/>
      <c r="E108" s="302"/>
      <c r="F108" s="302"/>
      <c r="G108" s="302"/>
      <c r="H108" s="302"/>
      <c r="I108" s="302"/>
      <c r="J108" s="303"/>
      <c r="K108" s="310"/>
    </row>
    <row r="109" spans="1:11" ht="15" customHeight="1" x14ac:dyDescent="0.25">
      <c r="A109" s="282"/>
      <c r="B109" s="367" t="s">
        <v>257</v>
      </c>
      <c r="C109" s="368"/>
      <c r="D109" s="368"/>
      <c r="E109" s="368"/>
      <c r="F109" s="368"/>
      <c r="G109" s="368"/>
      <c r="H109" s="368"/>
      <c r="I109" s="368"/>
      <c r="J109" s="369"/>
      <c r="K109" s="310"/>
    </row>
    <row r="110" spans="1:11" ht="15" customHeight="1" x14ac:dyDescent="0.25">
      <c r="A110" s="282"/>
      <c r="B110" s="370" t="s">
        <v>348</v>
      </c>
      <c r="C110" s="371"/>
      <c r="D110" s="371"/>
      <c r="E110" s="371"/>
      <c r="F110" s="371"/>
      <c r="G110" s="371"/>
      <c r="H110" s="371"/>
      <c r="I110" s="371"/>
      <c r="J110" s="372"/>
      <c r="K110" s="310"/>
    </row>
    <row r="111" spans="1:11" ht="15" customHeight="1" x14ac:dyDescent="0.25">
      <c r="A111" s="282"/>
      <c r="B111" s="370" t="s">
        <v>349</v>
      </c>
      <c r="C111" s="371"/>
      <c r="D111" s="371"/>
      <c r="E111" s="371"/>
      <c r="F111" s="371"/>
      <c r="G111" s="371"/>
      <c r="H111" s="371"/>
      <c r="I111" s="371"/>
      <c r="J111" s="372"/>
      <c r="K111" s="310"/>
    </row>
    <row r="112" spans="1:11" ht="15" customHeight="1" x14ac:dyDescent="0.25">
      <c r="A112" s="366"/>
      <c r="B112" s="301" t="s">
        <v>350</v>
      </c>
      <c r="C112" s="302"/>
      <c r="D112" s="302"/>
      <c r="E112" s="302"/>
      <c r="F112" s="302"/>
      <c r="G112" s="302"/>
      <c r="H112" s="302"/>
      <c r="I112" s="302"/>
      <c r="J112" s="303"/>
      <c r="K112" s="375"/>
    </row>
    <row r="113" spans="1:11" ht="15" customHeight="1" x14ac:dyDescent="0.25">
      <c r="A113" s="281" t="s">
        <v>351</v>
      </c>
      <c r="B113" s="299" t="s">
        <v>352</v>
      </c>
      <c r="C113" s="302"/>
      <c r="D113" s="302"/>
      <c r="E113" s="302"/>
      <c r="F113" s="302"/>
      <c r="G113" s="302"/>
      <c r="H113" s="302"/>
      <c r="I113" s="302"/>
      <c r="J113" s="303"/>
      <c r="K113" s="82">
        <v>5</v>
      </c>
    </row>
    <row r="114" spans="1:11" ht="15" customHeight="1" x14ac:dyDescent="0.25">
      <c r="A114" s="282"/>
      <c r="B114" s="301" t="s">
        <v>353</v>
      </c>
      <c r="C114" s="302"/>
      <c r="D114" s="302"/>
      <c r="E114" s="302"/>
      <c r="F114" s="302"/>
      <c r="G114" s="302"/>
      <c r="H114" s="302"/>
      <c r="I114" s="302"/>
      <c r="J114" s="303"/>
      <c r="K114" s="309"/>
    </row>
    <row r="115" spans="1:11" ht="15" customHeight="1" x14ac:dyDescent="0.25">
      <c r="A115" s="282"/>
      <c r="B115" s="367" t="s">
        <v>257</v>
      </c>
      <c r="C115" s="368"/>
      <c r="D115" s="368"/>
      <c r="E115" s="368"/>
      <c r="F115" s="368"/>
      <c r="G115" s="368"/>
      <c r="H115" s="368"/>
      <c r="I115" s="368"/>
      <c r="J115" s="369"/>
      <c r="K115" s="310"/>
    </row>
    <row r="116" spans="1:11" ht="15" customHeight="1" x14ac:dyDescent="0.25">
      <c r="A116" s="282"/>
      <c r="B116" s="301" t="s">
        <v>354</v>
      </c>
      <c r="C116" s="302"/>
      <c r="D116" s="302"/>
      <c r="E116" s="302"/>
      <c r="F116" s="302"/>
      <c r="G116" s="302"/>
      <c r="H116" s="302"/>
      <c r="I116" s="302"/>
      <c r="J116" s="303"/>
      <c r="K116" s="310"/>
    </row>
    <row r="117" spans="1:11" ht="15" customHeight="1" x14ac:dyDescent="0.25">
      <c r="A117" s="282"/>
      <c r="B117" s="301" t="s">
        <v>355</v>
      </c>
      <c r="C117" s="302"/>
      <c r="D117" s="302"/>
      <c r="E117" s="302"/>
      <c r="F117" s="302"/>
      <c r="G117" s="302"/>
      <c r="H117" s="302"/>
      <c r="I117" s="302"/>
      <c r="J117" s="303"/>
      <c r="K117" s="310"/>
    </row>
    <row r="118" spans="1:11" ht="15" customHeight="1" x14ac:dyDescent="0.25">
      <c r="A118" s="282"/>
      <c r="B118" s="301" t="s">
        <v>356</v>
      </c>
      <c r="C118" s="302"/>
      <c r="D118" s="302"/>
      <c r="E118" s="302"/>
      <c r="F118" s="302"/>
      <c r="G118" s="302"/>
      <c r="H118" s="302"/>
      <c r="I118" s="302"/>
      <c r="J118" s="303"/>
      <c r="K118" s="310"/>
    </row>
    <row r="119" spans="1:11" ht="15" customHeight="1" x14ac:dyDescent="0.25">
      <c r="A119" s="282"/>
      <c r="B119" s="301" t="s">
        <v>357</v>
      </c>
      <c r="C119" s="302"/>
      <c r="D119" s="302"/>
      <c r="E119" s="302"/>
      <c r="F119" s="302"/>
      <c r="G119" s="302"/>
      <c r="H119" s="302"/>
      <c r="I119" s="302"/>
      <c r="J119" s="303"/>
      <c r="K119" s="310"/>
    </row>
    <row r="120" spans="1:11" ht="15" customHeight="1" x14ac:dyDescent="0.25">
      <c r="A120" s="366"/>
      <c r="B120" s="301" t="s">
        <v>358</v>
      </c>
      <c r="C120" s="302"/>
      <c r="D120" s="302"/>
      <c r="E120" s="302"/>
      <c r="F120" s="302"/>
      <c r="G120" s="302"/>
      <c r="H120" s="302"/>
      <c r="I120" s="302"/>
      <c r="J120" s="303"/>
      <c r="K120" s="375"/>
    </row>
    <row r="121" spans="1:11" ht="15" customHeight="1" x14ac:dyDescent="0.25">
      <c r="A121" s="281" t="s">
        <v>359</v>
      </c>
      <c r="B121" s="301" t="s">
        <v>360</v>
      </c>
      <c r="C121" s="302"/>
      <c r="D121" s="302"/>
      <c r="E121" s="302"/>
      <c r="F121" s="302"/>
      <c r="G121" s="302"/>
      <c r="H121" s="302"/>
      <c r="I121" s="302"/>
      <c r="J121" s="303"/>
      <c r="K121" s="82">
        <v>4</v>
      </c>
    </row>
    <row r="122" spans="1:11" ht="15" customHeight="1" x14ac:dyDescent="0.25">
      <c r="A122" s="282"/>
      <c r="B122" s="301" t="s">
        <v>361</v>
      </c>
      <c r="C122" s="302"/>
      <c r="D122" s="302"/>
      <c r="E122" s="302"/>
      <c r="F122" s="302"/>
      <c r="G122" s="302"/>
      <c r="H122" s="302"/>
      <c r="I122" s="302"/>
      <c r="J122" s="303"/>
      <c r="K122" s="309"/>
    </row>
    <row r="123" spans="1:11" ht="15" customHeight="1" x14ac:dyDescent="0.25">
      <c r="A123" s="282"/>
      <c r="B123" s="367" t="s">
        <v>257</v>
      </c>
      <c r="C123" s="368"/>
      <c r="D123" s="368"/>
      <c r="E123" s="368"/>
      <c r="F123" s="368"/>
      <c r="G123" s="368"/>
      <c r="H123" s="368"/>
      <c r="I123" s="368"/>
      <c r="J123" s="369"/>
      <c r="K123" s="310"/>
    </row>
    <row r="124" spans="1:11" ht="15" customHeight="1" x14ac:dyDescent="0.25">
      <c r="A124" s="282"/>
      <c r="B124" s="301" t="s">
        <v>362</v>
      </c>
      <c r="C124" s="302"/>
      <c r="D124" s="302"/>
      <c r="E124" s="302"/>
      <c r="F124" s="302"/>
      <c r="G124" s="302"/>
      <c r="H124" s="302"/>
      <c r="I124" s="302"/>
      <c r="J124" s="303"/>
      <c r="K124" s="238"/>
    </row>
    <row r="125" spans="1:11" ht="15" customHeight="1" x14ac:dyDescent="0.25">
      <c r="A125" s="282"/>
      <c r="B125" s="301" t="s">
        <v>363</v>
      </c>
      <c r="C125" s="302"/>
      <c r="D125" s="302"/>
      <c r="E125" s="302"/>
      <c r="F125" s="302"/>
      <c r="G125" s="302"/>
      <c r="H125" s="302"/>
      <c r="I125" s="302"/>
      <c r="J125" s="303"/>
      <c r="K125" s="310"/>
    </row>
    <row r="126" spans="1:11" ht="15" customHeight="1" x14ac:dyDescent="0.25">
      <c r="A126" s="282"/>
      <c r="B126" s="301" t="s">
        <v>364</v>
      </c>
      <c r="C126" s="302"/>
      <c r="D126" s="302"/>
      <c r="E126" s="302"/>
      <c r="F126" s="302"/>
      <c r="G126" s="302"/>
      <c r="H126" s="302"/>
      <c r="I126" s="302"/>
      <c r="J126" s="303"/>
      <c r="K126" s="310"/>
    </row>
    <row r="127" spans="1:11" ht="15" customHeight="1" x14ac:dyDescent="0.25">
      <c r="A127" s="366"/>
      <c r="B127" s="301" t="s">
        <v>365</v>
      </c>
      <c r="C127" s="302"/>
      <c r="D127" s="302"/>
      <c r="E127" s="302"/>
      <c r="F127" s="302"/>
      <c r="G127" s="302"/>
      <c r="H127" s="302"/>
      <c r="I127" s="302"/>
      <c r="J127" s="303"/>
      <c r="K127" s="375"/>
    </row>
    <row r="128" spans="1:11" ht="15" customHeight="1" x14ac:dyDescent="0.25">
      <c r="A128" s="281" t="s">
        <v>366</v>
      </c>
      <c r="B128" s="299" t="s">
        <v>367</v>
      </c>
      <c r="C128" s="300"/>
      <c r="D128" s="300"/>
      <c r="E128" s="300"/>
      <c r="F128" s="300"/>
      <c r="G128" s="300"/>
      <c r="H128" s="300"/>
      <c r="I128" s="300"/>
      <c r="J128" s="308"/>
      <c r="K128" s="82">
        <v>2</v>
      </c>
    </row>
    <row r="129" spans="1:11" ht="15" customHeight="1" x14ac:dyDescent="0.25">
      <c r="A129" s="282"/>
      <c r="B129" s="301" t="s">
        <v>368</v>
      </c>
      <c r="C129" s="302"/>
      <c r="D129" s="302"/>
      <c r="E129" s="302"/>
      <c r="F129" s="302"/>
      <c r="G129" s="302"/>
      <c r="H129" s="302"/>
      <c r="I129" s="302"/>
      <c r="J129" s="303"/>
      <c r="K129" s="383"/>
    </row>
    <row r="130" spans="1:11" ht="15" customHeight="1" x14ac:dyDescent="0.25">
      <c r="A130" s="282"/>
      <c r="B130" s="367" t="s">
        <v>257</v>
      </c>
      <c r="C130" s="368"/>
      <c r="D130" s="368"/>
      <c r="E130" s="368"/>
      <c r="F130" s="368"/>
      <c r="G130" s="368"/>
      <c r="H130" s="368"/>
      <c r="I130" s="368"/>
      <c r="J130" s="369"/>
      <c r="K130" s="383"/>
    </row>
    <row r="131" spans="1:11" ht="15" customHeight="1" x14ac:dyDescent="0.25">
      <c r="A131" s="282"/>
      <c r="B131" s="301" t="s">
        <v>369</v>
      </c>
      <c r="C131" s="302"/>
      <c r="D131" s="302"/>
      <c r="E131" s="302"/>
      <c r="F131" s="302"/>
      <c r="G131" s="302"/>
      <c r="H131" s="302"/>
      <c r="I131" s="302"/>
      <c r="J131" s="303"/>
      <c r="K131" s="383"/>
    </row>
    <row r="132" spans="1:11" ht="15" customHeight="1" x14ac:dyDescent="0.25">
      <c r="A132" s="366"/>
      <c r="B132" s="301" t="s">
        <v>370</v>
      </c>
      <c r="C132" s="302"/>
      <c r="D132" s="302"/>
      <c r="E132" s="302"/>
      <c r="F132" s="302"/>
      <c r="G132" s="302"/>
      <c r="H132" s="302"/>
      <c r="I132" s="302"/>
      <c r="J132" s="303"/>
      <c r="K132" s="383"/>
    </row>
    <row r="133" spans="1:11" x14ac:dyDescent="0.25">
      <c r="A133" s="288" t="s">
        <v>5</v>
      </c>
      <c r="B133" s="290" t="s">
        <v>8</v>
      </c>
      <c r="C133" s="291"/>
      <c r="D133" s="291"/>
      <c r="E133" s="291"/>
      <c r="F133" s="291"/>
      <c r="G133" s="291"/>
      <c r="H133" s="291"/>
      <c r="I133" s="291"/>
      <c r="J133" s="292"/>
      <c r="K133" s="304">
        <v>4</v>
      </c>
    </row>
    <row r="134" spans="1:11" ht="15.75" thickBot="1" x14ac:dyDescent="0.3">
      <c r="A134" s="289"/>
      <c r="B134" s="293"/>
      <c r="C134" s="294"/>
      <c r="D134" s="294"/>
      <c r="E134" s="294"/>
      <c r="F134" s="294"/>
      <c r="G134" s="294"/>
      <c r="H134" s="294"/>
      <c r="I134" s="294"/>
      <c r="J134" s="295"/>
      <c r="K134" s="305"/>
    </row>
    <row r="135" spans="1:11" ht="15" customHeight="1" x14ac:dyDescent="0.25">
      <c r="A135" s="281" t="s">
        <v>371</v>
      </c>
      <c r="B135" s="283" t="s">
        <v>372</v>
      </c>
      <c r="C135" s="306"/>
      <c r="D135" s="306"/>
      <c r="E135" s="306"/>
      <c r="F135" s="306"/>
      <c r="G135" s="306"/>
      <c r="H135" s="306"/>
      <c r="I135" s="306"/>
      <c r="J135" s="307"/>
      <c r="K135" s="41">
        <v>5</v>
      </c>
    </row>
    <row r="136" spans="1:11" ht="81.2" customHeight="1" x14ac:dyDescent="0.25">
      <c r="A136" s="282"/>
      <c r="B136" s="286" t="s">
        <v>373</v>
      </c>
      <c r="C136" s="287"/>
      <c r="D136" s="287"/>
      <c r="E136" s="287"/>
      <c r="F136" s="287"/>
      <c r="G136" s="287"/>
      <c r="H136" s="287"/>
      <c r="I136" s="287"/>
      <c r="J136" s="287"/>
      <c r="K136" s="309"/>
    </row>
    <row r="137" spans="1:11" ht="13.5" customHeight="1" x14ac:dyDescent="0.25">
      <c r="A137" s="282"/>
      <c r="B137" s="367" t="s">
        <v>257</v>
      </c>
      <c r="C137" s="368"/>
      <c r="D137" s="368"/>
      <c r="E137" s="368"/>
      <c r="F137" s="368"/>
      <c r="G137" s="368"/>
      <c r="H137" s="368"/>
      <c r="I137" s="368"/>
      <c r="J137" s="369"/>
      <c r="K137" s="310"/>
    </row>
    <row r="138" spans="1:11" ht="13.5" customHeight="1" x14ac:dyDescent="0.25">
      <c r="A138" s="282"/>
      <c r="B138" s="379" t="s">
        <v>374</v>
      </c>
      <c r="C138" s="380"/>
      <c r="D138" s="380"/>
      <c r="E138" s="380"/>
      <c r="F138" s="380"/>
      <c r="G138" s="380"/>
      <c r="H138" s="380"/>
      <c r="I138" s="380"/>
      <c r="J138" s="381"/>
      <c r="K138" s="310"/>
    </row>
    <row r="139" spans="1:11" ht="13.5" customHeight="1" x14ac:dyDescent="0.25">
      <c r="A139" s="282"/>
      <c r="B139" s="379" t="s">
        <v>375</v>
      </c>
      <c r="C139" s="380"/>
      <c r="D139" s="380"/>
      <c r="E139" s="380"/>
      <c r="F139" s="380"/>
      <c r="G139" s="380"/>
      <c r="H139" s="380"/>
      <c r="I139" s="380"/>
      <c r="J139" s="381"/>
      <c r="K139" s="310"/>
    </row>
    <row r="140" spans="1:11" ht="13.5" customHeight="1" x14ac:dyDescent="0.25">
      <c r="A140" s="282"/>
      <c r="B140" s="379" t="s">
        <v>376</v>
      </c>
      <c r="C140" s="380"/>
      <c r="D140" s="380"/>
      <c r="E140" s="380"/>
      <c r="F140" s="380"/>
      <c r="G140" s="380"/>
      <c r="H140" s="380"/>
      <c r="I140" s="380"/>
      <c r="J140" s="381"/>
      <c r="K140" s="310"/>
    </row>
    <row r="141" spans="1:11" ht="15" customHeight="1" x14ac:dyDescent="0.25">
      <c r="A141" s="282"/>
      <c r="B141" s="379" t="s">
        <v>377</v>
      </c>
      <c r="C141" s="380"/>
      <c r="D141" s="380"/>
      <c r="E141" s="380"/>
      <c r="F141" s="380"/>
      <c r="G141" s="380"/>
      <c r="H141" s="380"/>
      <c r="I141" s="380"/>
      <c r="J141" s="381"/>
      <c r="K141" s="310"/>
    </row>
    <row r="142" spans="1:11" ht="15" customHeight="1" x14ac:dyDescent="0.25">
      <c r="A142" s="282"/>
      <c r="B142" s="286" t="s">
        <v>378</v>
      </c>
      <c r="C142" s="382"/>
      <c r="D142" s="382"/>
      <c r="E142" s="382"/>
      <c r="F142" s="382"/>
      <c r="G142" s="382"/>
      <c r="H142" s="382"/>
      <c r="I142" s="382"/>
      <c r="J142" s="382"/>
      <c r="K142" s="375"/>
    </row>
    <row r="143" spans="1:11" ht="15" customHeight="1" x14ac:dyDescent="0.25">
      <c r="A143" s="281" t="s">
        <v>379</v>
      </c>
      <c r="B143" s="283" t="s">
        <v>160</v>
      </c>
      <c r="C143" s="284"/>
      <c r="D143" s="284"/>
      <c r="E143" s="284"/>
      <c r="F143" s="284"/>
      <c r="G143" s="284"/>
      <c r="H143" s="284"/>
      <c r="I143" s="284"/>
      <c r="J143" s="285"/>
      <c r="K143" s="43">
        <v>5</v>
      </c>
    </row>
    <row r="144" spans="1:11" ht="45.2" customHeight="1" x14ac:dyDescent="0.25">
      <c r="A144" s="282"/>
      <c r="B144" s="286" t="s">
        <v>380</v>
      </c>
      <c r="C144" s="287"/>
      <c r="D144" s="287"/>
      <c r="E144" s="287"/>
      <c r="F144" s="287"/>
      <c r="G144" s="287"/>
      <c r="H144" s="287"/>
      <c r="I144" s="287"/>
      <c r="J144" s="287"/>
      <c r="K144" s="309"/>
    </row>
    <row r="145" spans="1:11" ht="15" customHeight="1" x14ac:dyDescent="0.25">
      <c r="A145" s="282"/>
      <c r="B145" s="367" t="s">
        <v>257</v>
      </c>
      <c r="C145" s="368"/>
      <c r="D145" s="368"/>
      <c r="E145" s="368"/>
      <c r="F145" s="368"/>
      <c r="G145" s="368"/>
      <c r="H145" s="368"/>
      <c r="I145" s="368"/>
      <c r="J145" s="369"/>
      <c r="K145" s="310"/>
    </row>
    <row r="146" spans="1:11" ht="39.75" customHeight="1" x14ac:dyDescent="0.25">
      <c r="A146" s="282"/>
      <c r="B146" s="370" t="s">
        <v>448</v>
      </c>
      <c r="C146" s="371"/>
      <c r="D146" s="371"/>
      <c r="E146" s="371"/>
      <c r="F146" s="371"/>
      <c r="G146" s="371"/>
      <c r="H146" s="371"/>
      <c r="I146" s="371"/>
      <c r="J146" s="372"/>
      <c r="K146" s="310"/>
    </row>
    <row r="147" spans="1:11" ht="15" customHeight="1" x14ac:dyDescent="0.25">
      <c r="A147" s="282"/>
      <c r="B147" s="370" t="s">
        <v>381</v>
      </c>
      <c r="C147" s="371"/>
      <c r="D147" s="371"/>
      <c r="E147" s="371"/>
      <c r="F147" s="371"/>
      <c r="G147" s="371"/>
      <c r="H147" s="371"/>
      <c r="I147" s="371"/>
      <c r="J147" s="372"/>
      <c r="K147" s="310"/>
    </row>
    <row r="148" spans="1:11" ht="15" customHeight="1" x14ac:dyDescent="0.25">
      <c r="A148" s="282"/>
      <c r="B148" s="370" t="s">
        <v>382</v>
      </c>
      <c r="C148" s="371"/>
      <c r="D148" s="371"/>
      <c r="E148" s="371"/>
      <c r="F148" s="371"/>
      <c r="G148" s="371"/>
      <c r="H148" s="371"/>
      <c r="I148" s="371"/>
      <c r="J148" s="372"/>
      <c r="K148" s="310"/>
    </row>
    <row r="149" spans="1:11" ht="25.5" customHeight="1" x14ac:dyDescent="0.25">
      <c r="A149" s="282"/>
      <c r="B149" s="298" t="s">
        <v>383</v>
      </c>
      <c r="C149" s="376"/>
      <c r="D149" s="376"/>
      <c r="E149" s="376"/>
      <c r="F149" s="376"/>
      <c r="G149" s="376"/>
      <c r="H149" s="376"/>
      <c r="I149" s="376"/>
      <c r="J149" s="376"/>
      <c r="K149" s="310"/>
    </row>
    <row r="150" spans="1:11" ht="30" customHeight="1" x14ac:dyDescent="0.25">
      <c r="A150" s="366"/>
      <c r="B150" s="360" t="s">
        <v>384</v>
      </c>
      <c r="C150" s="377"/>
      <c r="D150" s="377"/>
      <c r="E150" s="377"/>
      <c r="F150" s="377"/>
      <c r="G150" s="377"/>
      <c r="H150" s="377"/>
      <c r="I150" s="377"/>
      <c r="J150" s="378"/>
      <c r="K150" s="310"/>
    </row>
    <row r="151" spans="1:11" ht="14.25" customHeight="1" x14ac:dyDescent="0.25">
      <c r="A151" s="282" t="s">
        <v>385</v>
      </c>
      <c r="B151" s="299" t="s">
        <v>161</v>
      </c>
      <c r="C151" s="300"/>
      <c r="D151" s="300"/>
      <c r="E151" s="300"/>
      <c r="F151" s="300"/>
      <c r="G151" s="300"/>
      <c r="H151" s="300"/>
      <c r="I151" s="300"/>
      <c r="J151" s="300"/>
      <c r="K151" s="82">
        <v>7</v>
      </c>
    </row>
    <row r="152" spans="1:11" ht="29.25" customHeight="1" x14ac:dyDescent="0.25">
      <c r="A152" s="282"/>
      <c r="B152" s="301" t="s">
        <v>386</v>
      </c>
      <c r="C152" s="302"/>
      <c r="D152" s="302"/>
      <c r="E152" s="302"/>
      <c r="F152" s="302"/>
      <c r="G152" s="302"/>
      <c r="H152" s="302"/>
      <c r="I152" s="302"/>
      <c r="J152" s="303"/>
      <c r="K152" s="309"/>
    </row>
    <row r="153" spans="1:11" ht="14.25" customHeight="1" x14ac:dyDescent="0.25">
      <c r="A153" s="282"/>
      <c r="B153" s="367" t="s">
        <v>257</v>
      </c>
      <c r="C153" s="368"/>
      <c r="D153" s="368"/>
      <c r="E153" s="368"/>
      <c r="F153" s="368"/>
      <c r="G153" s="368"/>
      <c r="H153" s="368"/>
      <c r="I153" s="368"/>
      <c r="J153" s="369"/>
      <c r="K153" s="310"/>
    </row>
    <row r="154" spans="1:11" ht="14.25" customHeight="1" x14ac:dyDescent="0.25">
      <c r="A154" s="282"/>
      <c r="B154" s="370" t="s">
        <v>387</v>
      </c>
      <c r="C154" s="371"/>
      <c r="D154" s="371"/>
      <c r="E154" s="371"/>
      <c r="F154" s="371"/>
      <c r="G154" s="371"/>
      <c r="H154" s="371"/>
      <c r="I154" s="371"/>
      <c r="J154" s="372"/>
      <c r="K154" s="310"/>
    </row>
    <row r="155" spans="1:11" ht="14.25" customHeight="1" x14ac:dyDescent="0.25">
      <c r="A155" s="282"/>
      <c r="B155" s="355" t="s">
        <v>388</v>
      </c>
      <c r="C155" s="330"/>
      <c r="D155" s="330"/>
      <c r="E155" s="330"/>
      <c r="F155" s="330"/>
      <c r="G155" s="330"/>
      <c r="H155" s="330"/>
      <c r="I155" s="330"/>
      <c r="J155" s="331"/>
      <c r="K155" s="310"/>
    </row>
    <row r="156" spans="1:11" ht="14.25" customHeight="1" x14ac:dyDescent="0.25">
      <c r="A156" s="282"/>
      <c r="B156" s="370" t="s">
        <v>389</v>
      </c>
      <c r="C156" s="371"/>
      <c r="D156" s="371"/>
      <c r="E156" s="371"/>
      <c r="F156" s="371"/>
      <c r="G156" s="371"/>
      <c r="H156" s="371"/>
      <c r="I156" s="371"/>
      <c r="J156" s="372"/>
      <c r="K156" s="310"/>
    </row>
    <row r="157" spans="1:11" ht="14.25" customHeight="1" x14ac:dyDescent="0.25">
      <c r="A157" s="282"/>
      <c r="B157" s="301" t="s">
        <v>390</v>
      </c>
      <c r="C157" s="302"/>
      <c r="D157" s="302"/>
      <c r="E157" s="302"/>
      <c r="F157" s="302"/>
      <c r="G157" s="302"/>
      <c r="H157" s="302"/>
      <c r="I157" s="302"/>
      <c r="J157" s="303"/>
      <c r="K157" s="310"/>
    </row>
    <row r="158" spans="1:11" ht="14.25" customHeight="1" x14ac:dyDescent="0.25">
      <c r="A158" s="282"/>
      <c r="B158" s="301" t="s">
        <v>391</v>
      </c>
      <c r="C158" s="302"/>
      <c r="D158" s="302"/>
      <c r="E158" s="302"/>
      <c r="F158" s="302"/>
      <c r="G158" s="302"/>
      <c r="H158" s="302"/>
      <c r="I158" s="302"/>
      <c r="J158" s="303"/>
      <c r="K158" s="310"/>
    </row>
    <row r="159" spans="1:11" ht="15.95" customHeight="1" x14ac:dyDescent="0.25">
      <c r="A159" s="282"/>
      <c r="B159" s="301" t="s">
        <v>392</v>
      </c>
      <c r="C159" s="302"/>
      <c r="D159" s="302"/>
      <c r="E159" s="302"/>
      <c r="F159" s="302"/>
      <c r="G159" s="302"/>
      <c r="H159" s="302"/>
      <c r="I159" s="302"/>
      <c r="J159" s="303"/>
      <c r="K159" s="310"/>
    </row>
    <row r="160" spans="1:11" ht="15.95" customHeight="1" x14ac:dyDescent="0.25">
      <c r="A160" s="366"/>
      <c r="B160" s="301" t="s">
        <v>393</v>
      </c>
      <c r="C160" s="302"/>
      <c r="D160" s="302"/>
      <c r="E160" s="302"/>
      <c r="F160" s="302"/>
      <c r="G160" s="302"/>
      <c r="H160" s="302"/>
      <c r="I160" s="302"/>
      <c r="J160" s="303"/>
      <c r="K160" s="375"/>
    </row>
    <row r="161" spans="1:11" ht="15" customHeight="1" x14ac:dyDescent="0.25">
      <c r="A161" s="296" t="s">
        <v>394</v>
      </c>
      <c r="B161" s="297" t="s">
        <v>395</v>
      </c>
      <c r="C161" s="297"/>
      <c r="D161" s="297"/>
      <c r="E161" s="297"/>
      <c r="F161" s="297"/>
      <c r="G161" s="297"/>
      <c r="H161" s="297"/>
      <c r="I161" s="297"/>
      <c r="J161" s="297"/>
      <c r="K161" s="82">
        <v>6</v>
      </c>
    </row>
    <row r="162" spans="1:11" ht="27.2" customHeight="1" x14ac:dyDescent="0.25">
      <c r="A162" s="296"/>
      <c r="B162" s="298" t="s">
        <v>396</v>
      </c>
      <c r="C162" s="298"/>
      <c r="D162" s="298"/>
      <c r="E162" s="298"/>
      <c r="F162" s="298"/>
      <c r="G162" s="298"/>
      <c r="H162" s="298"/>
      <c r="I162" s="298"/>
      <c r="J162" s="298"/>
      <c r="K162" s="309"/>
    </row>
    <row r="163" spans="1:11" ht="15.95" customHeight="1" x14ac:dyDescent="0.25">
      <c r="A163" s="296"/>
      <c r="B163" s="373" t="s">
        <v>257</v>
      </c>
      <c r="C163" s="373"/>
      <c r="D163" s="373"/>
      <c r="E163" s="373"/>
      <c r="F163" s="373"/>
      <c r="G163" s="373"/>
      <c r="H163" s="373"/>
      <c r="I163" s="373"/>
      <c r="J163" s="373"/>
      <c r="K163" s="310"/>
    </row>
    <row r="164" spans="1:11" ht="15.95" customHeight="1" x14ac:dyDescent="0.25">
      <c r="A164" s="296"/>
      <c r="B164" s="374" t="s">
        <v>397</v>
      </c>
      <c r="C164" s="374"/>
      <c r="D164" s="374"/>
      <c r="E164" s="374"/>
      <c r="F164" s="374"/>
      <c r="G164" s="374"/>
      <c r="H164" s="374"/>
      <c r="I164" s="374"/>
      <c r="J164" s="374"/>
      <c r="K164" s="310"/>
    </row>
    <row r="165" spans="1:11" ht="15.95" customHeight="1" x14ac:dyDescent="0.25">
      <c r="A165" s="296"/>
      <c r="B165" s="374" t="s">
        <v>398</v>
      </c>
      <c r="C165" s="374"/>
      <c r="D165" s="374"/>
      <c r="E165" s="374"/>
      <c r="F165" s="374"/>
      <c r="G165" s="374"/>
      <c r="H165" s="374"/>
      <c r="I165" s="374"/>
      <c r="J165" s="374"/>
      <c r="K165" s="310"/>
    </row>
    <row r="166" spans="1:11" ht="15.95" customHeight="1" x14ac:dyDescent="0.25">
      <c r="A166" s="296"/>
      <c r="B166" s="374" t="s">
        <v>399</v>
      </c>
      <c r="C166" s="374"/>
      <c r="D166" s="374"/>
      <c r="E166" s="374"/>
      <c r="F166" s="374"/>
      <c r="G166" s="374"/>
      <c r="H166" s="374"/>
      <c r="I166" s="374"/>
      <c r="J166" s="374"/>
      <c r="K166" s="310"/>
    </row>
    <row r="167" spans="1:11" ht="15.95" customHeight="1" x14ac:dyDescent="0.25">
      <c r="A167" s="296"/>
      <c r="B167" s="374" t="s">
        <v>400</v>
      </c>
      <c r="C167" s="374"/>
      <c r="D167" s="374"/>
      <c r="E167" s="374"/>
      <c r="F167" s="374"/>
      <c r="G167" s="374"/>
      <c r="H167" s="374"/>
      <c r="I167" s="374"/>
      <c r="J167" s="374"/>
      <c r="K167" s="310"/>
    </row>
    <row r="168" spans="1:11" ht="24.75" customHeight="1" x14ac:dyDescent="0.25">
      <c r="A168" s="296"/>
      <c r="B168" s="374" t="s">
        <v>401</v>
      </c>
      <c r="C168" s="374"/>
      <c r="D168" s="374"/>
      <c r="E168" s="374"/>
      <c r="F168" s="374"/>
      <c r="G168" s="374"/>
      <c r="H168" s="374"/>
      <c r="I168" s="374"/>
      <c r="J168" s="374"/>
      <c r="K168" s="310"/>
    </row>
    <row r="169" spans="1:11" ht="21.75" customHeight="1" x14ac:dyDescent="0.25">
      <c r="A169" s="296"/>
      <c r="B169" s="298" t="s">
        <v>402</v>
      </c>
      <c r="C169" s="376"/>
      <c r="D169" s="376"/>
      <c r="E169" s="376"/>
      <c r="F169" s="376"/>
      <c r="G169" s="376"/>
      <c r="H169" s="376"/>
      <c r="I169" s="376"/>
      <c r="J169" s="376"/>
      <c r="K169" s="310"/>
    </row>
    <row r="170" spans="1:11" ht="20.45" customHeight="1" thickBot="1" x14ac:dyDescent="0.3">
      <c r="C170" s="32"/>
      <c r="G170" s="361" t="s">
        <v>164</v>
      </c>
      <c r="H170" s="362"/>
      <c r="I170" s="362"/>
      <c r="J170" s="363"/>
      <c r="K170" s="88">
        <v>22</v>
      </c>
    </row>
    <row r="171" spans="1:11" x14ac:dyDescent="0.25">
      <c r="C171" s="32"/>
    </row>
    <row r="172" spans="1:11" x14ac:dyDescent="0.25">
      <c r="C172" s="32"/>
    </row>
    <row r="173" spans="1:11" x14ac:dyDescent="0.25">
      <c r="C173" s="32"/>
    </row>
    <row r="174" spans="1:11" x14ac:dyDescent="0.25">
      <c r="C174" s="32"/>
    </row>
    <row r="175" spans="1:11" x14ac:dyDescent="0.25">
      <c r="B175" s="33"/>
      <c r="C175" s="32"/>
    </row>
    <row r="176" spans="1:11" x14ac:dyDescent="0.25">
      <c r="C176" s="32"/>
    </row>
    <row r="177" spans="2:3" x14ac:dyDescent="0.25">
      <c r="C177" s="32"/>
    </row>
    <row r="178" spans="2:3" x14ac:dyDescent="0.25">
      <c r="C178" s="32"/>
    </row>
    <row r="179" spans="2:3" x14ac:dyDescent="0.25">
      <c r="C179" s="32"/>
    </row>
    <row r="180" spans="2:3" x14ac:dyDescent="0.25">
      <c r="C180" s="32"/>
    </row>
    <row r="181" spans="2:3" x14ac:dyDescent="0.25">
      <c r="C181" s="32"/>
    </row>
    <row r="182" spans="2:3" x14ac:dyDescent="0.25">
      <c r="B182" s="33"/>
      <c r="C182" s="32"/>
    </row>
    <row r="183" spans="2:3" x14ac:dyDescent="0.25">
      <c r="C183" s="32"/>
    </row>
    <row r="184" spans="2:3" x14ac:dyDescent="0.25">
      <c r="C184" s="32"/>
    </row>
  </sheetData>
  <mergeCells count="214">
    <mergeCell ref="B10:J10"/>
    <mergeCell ref="B11:J11"/>
    <mergeCell ref="B12:J12"/>
    <mergeCell ref="A13:A18"/>
    <mergeCell ref="B13:J13"/>
    <mergeCell ref="B14:J14"/>
    <mergeCell ref="A1:K1"/>
    <mergeCell ref="A3:B3"/>
    <mergeCell ref="G3:J3"/>
    <mergeCell ref="A5:A6"/>
    <mergeCell ref="B5:J6"/>
    <mergeCell ref="A7:A12"/>
    <mergeCell ref="B7:J7"/>
    <mergeCell ref="B8:J8"/>
    <mergeCell ref="K8:K12"/>
    <mergeCell ref="B9:J9"/>
    <mergeCell ref="B22:J22"/>
    <mergeCell ref="B23:J23"/>
    <mergeCell ref="B24:J24"/>
    <mergeCell ref="A25:A29"/>
    <mergeCell ref="B25:J25"/>
    <mergeCell ref="B26:J26"/>
    <mergeCell ref="K14:K18"/>
    <mergeCell ref="B15:J15"/>
    <mergeCell ref="B16:J16"/>
    <mergeCell ref="B17:J17"/>
    <mergeCell ref="B18:J18"/>
    <mergeCell ref="A19:A24"/>
    <mergeCell ref="B19:J19"/>
    <mergeCell ref="B20:J20"/>
    <mergeCell ref="K20:K24"/>
    <mergeCell ref="B21:J21"/>
    <mergeCell ref="B35:J35"/>
    <mergeCell ref="B36:J36"/>
    <mergeCell ref="A37:A40"/>
    <mergeCell ref="B37:J37"/>
    <mergeCell ref="B38:J38"/>
    <mergeCell ref="K38:K40"/>
    <mergeCell ref="B39:J39"/>
    <mergeCell ref="B40:J40"/>
    <mergeCell ref="K26:K29"/>
    <mergeCell ref="B27:J27"/>
    <mergeCell ref="B28:J28"/>
    <mergeCell ref="B29:J29"/>
    <mergeCell ref="B31:J31"/>
    <mergeCell ref="B32:J32"/>
    <mergeCell ref="K32:K36"/>
    <mergeCell ref="B33:J33"/>
    <mergeCell ref="B34:J34"/>
    <mergeCell ref="K46:K47"/>
    <mergeCell ref="A48:A52"/>
    <mergeCell ref="B48:J48"/>
    <mergeCell ref="B49:J49"/>
    <mergeCell ref="B50:J50"/>
    <mergeCell ref="B51:J51"/>
    <mergeCell ref="B52:J52"/>
    <mergeCell ref="B42:J42"/>
    <mergeCell ref="B43:J43"/>
    <mergeCell ref="K43:K45"/>
    <mergeCell ref="B44:J44"/>
    <mergeCell ref="B45:J45"/>
    <mergeCell ref="A53:A58"/>
    <mergeCell ref="B53:J53"/>
    <mergeCell ref="B54:J54"/>
    <mergeCell ref="B55:J55"/>
    <mergeCell ref="B56:J56"/>
    <mergeCell ref="B57:J57"/>
    <mergeCell ref="B58:J58"/>
    <mergeCell ref="A46:A47"/>
    <mergeCell ref="B46:J47"/>
    <mergeCell ref="B67:J67"/>
    <mergeCell ref="A68:A69"/>
    <mergeCell ref="B68:J69"/>
    <mergeCell ref="K68:K69"/>
    <mergeCell ref="A70:A77"/>
    <mergeCell ref="B70:J70"/>
    <mergeCell ref="B71:J71"/>
    <mergeCell ref="K71:K77"/>
    <mergeCell ref="B72:J72"/>
    <mergeCell ref="B73:J73"/>
    <mergeCell ref="A59:A67"/>
    <mergeCell ref="B59:J59"/>
    <mergeCell ref="B60:J60"/>
    <mergeCell ref="K60:K67"/>
    <mergeCell ref="B61:J61"/>
    <mergeCell ref="B62:J62"/>
    <mergeCell ref="B63:J63"/>
    <mergeCell ref="B64:J64"/>
    <mergeCell ref="B65:J65"/>
    <mergeCell ref="B66:J66"/>
    <mergeCell ref="B74:J74"/>
    <mergeCell ref="B75:J75"/>
    <mergeCell ref="B76:J76"/>
    <mergeCell ref="B77:J77"/>
    <mergeCell ref="A93:A99"/>
    <mergeCell ref="B93:J93"/>
    <mergeCell ref="B94:J94"/>
    <mergeCell ref="K94:K99"/>
    <mergeCell ref="B95:J95"/>
    <mergeCell ref="B96:J96"/>
    <mergeCell ref="B97:J97"/>
    <mergeCell ref="B98:J98"/>
    <mergeCell ref="A78:A83"/>
    <mergeCell ref="B78:J78"/>
    <mergeCell ref="B79:J79"/>
    <mergeCell ref="B80:J80"/>
    <mergeCell ref="B81:J81"/>
    <mergeCell ref="B82:J82"/>
    <mergeCell ref="B83:J83"/>
    <mergeCell ref="A84:A92"/>
    <mergeCell ref="B84:J84"/>
    <mergeCell ref="B85:J85"/>
    <mergeCell ref="B100:J100"/>
    <mergeCell ref="B101:J101"/>
    <mergeCell ref="K101:K112"/>
    <mergeCell ref="B102:J102"/>
    <mergeCell ref="B103:J103"/>
    <mergeCell ref="B104:J104"/>
    <mergeCell ref="B105:J105"/>
    <mergeCell ref="B106:J106"/>
    <mergeCell ref="K85:K92"/>
    <mergeCell ref="B86:J86"/>
    <mergeCell ref="B87:J87"/>
    <mergeCell ref="B88:J88"/>
    <mergeCell ref="B89:J89"/>
    <mergeCell ref="B90:J90"/>
    <mergeCell ref="B91:J91"/>
    <mergeCell ref="B92:J92"/>
    <mergeCell ref="K122:K123"/>
    <mergeCell ref="B123:J123"/>
    <mergeCell ref="B124:J124"/>
    <mergeCell ref="B125:J125"/>
    <mergeCell ref="K125:K127"/>
    <mergeCell ref="B126:J126"/>
    <mergeCell ref="B127:J127"/>
    <mergeCell ref="A113:A120"/>
    <mergeCell ref="B113:J113"/>
    <mergeCell ref="B114:J114"/>
    <mergeCell ref="K114:K120"/>
    <mergeCell ref="B115:J115"/>
    <mergeCell ref="B116:J116"/>
    <mergeCell ref="B117:J117"/>
    <mergeCell ref="B118:J118"/>
    <mergeCell ref="B119:J119"/>
    <mergeCell ref="B120:J120"/>
    <mergeCell ref="K133:K134"/>
    <mergeCell ref="A135:A142"/>
    <mergeCell ref="B135:J135"/>
    <mergeCell ref="B136:J136"/>
    <mergeCell ref="K136:K142"/>
    <mergeCell ref="B137:J137"/>
    <mergeCell ref="B138:J138"/>
    <mergeCell ref="B139:J139"/>
    <mergeCell ref="A128:A132"/>
    <mergeCell ref="B128:J128"/>
    <mergeCell ref="B129:J129"/>
    <mergeCell ref="K129:K132"/>
    <mergeCell ref="B130:J130"/>
    <mergeCell ref="B131:J131"/>
    <mergeCell ref="B132:J132"/>
    <mergeCell ref="K144:K150"/>
    <mergeCell ref="B145:J145"/>
    <mergeCell ref="B146:J146"/>
    <mergeCell ref="B147:J147"/>
    <mergeCell ref="B148:J148"/>
    <mergeCell ref="B149:J149"/>
    <mergeCell ref="B150:J150"/>
    <mergeCell ref="B140:J140"/>
    <mergeCell ref="B141:J141"/>
    <mergeCell ref="B142:J142"/>
    <mergeCell ref="B143:J143"/>
    <mergeCell ref="B144:J144"/>
    <mergeCell ref="K162:K169"/>
    <mergeCell ref="B163:J163"/>
    <mergeCell ref="B164:J164"/>
    <mergeCell ref="B165:J165"/>
    <mergeCell ref="B166:J166"/>
    <mergeCell ref="A151:A160"/>
    <mergeCell ref="B151:J151"/>
    <mergeCell ref="B152:J152"/>
    <mergeCell ref="K152:K160"/>
    <mergeCell ref="B153:J153"/>
    <mergeCell ref="B154:J154"/>
    <mergeCell ref="B155:J155"/>
    <mergeCell ref="B156:J156"/>
    <mergeCell ref="B157:J157"/>
    <mergeCell ref="B158:J158"/>
    <mergeCell ref="B167:J167"/>
    <mergeCell ref="B168:J168"/>
    <mergeCell ref="B169:J169"/>
    <mergeCell ref="G170:J170"/>
    <mergeCell ref="B30:J30"/>
    <mergeCell ref="A30:A36"/>
    <mergeCell ref="A41:A45"/>
    <mergeCell ref="B41:J41"/>
    <mergeCell ref="B159:J159"/>
    <mergeCell ref="B160:J160"/>
    <mergeCell ref="A161:A169"/>
    <mergeCell ref="B161:J161"/>
    <mergeCell ref="B162:J162"/>
    <mergeCell ref="A143:A150"/>
    <mergeCell ref="A133:A134"/>
    <mergeCell ref="B133:J134"/>
    <mergeCell ref="A121:A127"/>
    <mergeCell ref="B121:J121"/>
    <mergeCell ref="B122:J122"/>
    <mergeCell ref="B107:J107"/>
    <mergeCell ref="B108:J108"/>
    <mergeCell ref="B109:J109"/>
    <mergeCell ref="B110:J110"/>
    <mergeCell ref="B111:J111"/>
    <mergeCell ref="B112:J112"/>
    <mergeCell ref="B99:J99"/>
    <mergeCell ref="A100:A112"/>
  </mergeCells>
  <pageMargins left="0.70866141732283472" right="0.70866141732283472" top="0.74803149606299213" bottom="0.74803149606299213" header="0.31496062992125984" footer="0.31496062992125984"/>
  <pageSetup paperSize="9" scale="73" fitToHeight="0" orientation="landscape" r:id="rId1"/>
  <headerFooter scaleWithDoc="0">
    <oddHeader>&amp;R&amp;"Arial,Bold"APPENDIX 3</oddHeader>
    <oddFooter>&amp;C&amp;P</oddFooter>
  </headerFooter>
  <rowBreaks count="3" manualBreakCount="3">
    <brk id="52" max="16383" man="1"/>
    <brk id="67" max="16383" man="1"/>
    <brk id="14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zoomScaleNormal="100" workbookViewId="0">
      <pane ySplit="3" topLeftCell="A4" activePane="bottomLeft" state="frozen"/>
      <selection activeCell="F3" sqref="F3:I3"/>
      <selection pane="bottomLeft" activeCell="F3" sqref="F3:J3"/>
    </sheetView>
  </sheetViews>
  <sheetFormatPr defaultRowHeight="15" x14ac:dyDescent="0.25"/>
  <cols>
    <col min="1" max="1" width="9.42578125" style="24" bestFit="1" customWidth="1"/>
    <col min="2" max="2" width="61.140625" customWidth="1"/>
    <col min="10" max="10" width="15.28515625" customWidth="1"/>
    <col min="11" max="11" width="13.85546875" customWidth="1"/>
  </cols>
  <sheetData>
    <row r="1" spans="1:11" ht="18.75" thickBot="1" x14ac:dyDescent="0.3">
      <c r="A1" s="271" t="s">
        <v>0</v>
      </c>
      <c r="B1" s="272"/>
      <c r="C1" s="272"/>
      <c r="D1" s="272"/>
      <c r="E1" s="272"/>
      <c r="F1" s="272"/>
      <c r="G1" s="272"/>
      <c r="H1" s="272"/>
      <c r="I1" s="272"/>
      <c r="J1" s="272"/>
      <c r="K1" s="273"/>
    </row>
    <row r="2" spans="1:11" ht="15.75" thickBot="1" x14ac:dyDescent="0.3">
      <c r="A2" s="23"/>
      <c r="B2" s="2"/>
      <c r="C2" s="2"/>
      <c r="D2" s="2"/>
      <c r="E2" s="2"/>
      <c r="F2" s="2"/>
      <c r="G2" s="2"/>
      <c r="H2" s="2"/>
      <c r="I2" s="2"/>
      <c r="J2" s="2"/>
    </row>
    <row r="3" spans="1:11" ht="16.5" thickBot="1" x14ac:dyDescent="0.3">
      <c r="A3" s="274" t="s">
        <v>73</v>
      </c>
      <c r="B3" s="276"/>
      <c r="F3" s="14"/>
      <c r="G3" s="348" t="str">
        <f>'Op Actions (23-24)'!G3:J3</f>
        <v xml:space="preserve"> Version 3.8 (October 2023)</v>
      </c>
      <c r="H3" s="349"/>
      <c r="I3" s="349"/>
      <c r="J3" s="350"/>
    </row>
    <row r="4" spans="1:11" ht="47.45" customHeight="1" thickBot="1" x14ac:dyDescent="0.3">
      <c r="A4" s="23"/>
      <c r="B4" s="1"/>
      <c r="C4" s="1"/>
      <c r="D4" s="1"/>
      <c r="E4" s="1"/>
      <c r="F4" s="1"/>
      <c r="G4" s="1"/>
      <c r="H4" s="1"/>
      <c r="I4" s="1"/>
      <c r="J4" s="1"/>
      <c r="K4" s="207" t="s">
        <v>163</v>
      </c>
    </row>
    <row r="5" spans="1:11" ht="15.6" customHeight="1" x14ac:dyDescent="0.25">
      <c r="A5" s="419" t="s">
        <v>2</v>
      </c>
      <c r="B5" s="411" t="s">
        <v>6</v>
      </c>
      <c r="C5" s="411"/>
      <c r="D5" s="411"/>
      <c r="E5" s="411"/>
      <c r="F5" s="411"/>
      <c r="G5" s="411"/>
      <c r="H5" s="411"/>
      <c r="I5" s="411"/>
      <c r="J5" s="412"/>
      <c r="K5" s="506">
        <f>SUM(K7:K11)</f>
        <v>21</v>
      </c>
    </row>
    <row r="6" spans="1:11" x14ac:dyDescent="0.25">
      <c r="A6" s="410"/>
      <c r="B6" s="413"/>
      <c r="C6" s="413"/>
      <c r="D6" s="413"/>
      <c r="E6" s="413"/>
      <c r="F6" s="413"/>
      <c r="G6" s="413"/>
      <c r="H6" s="413"/>
      <c r="I6" s="413"/>
      <c r="J6" s="414"/>
      <c r="K6" s="507"/>
    </row>
    <row r="7" spans="1:11" x14ac:dyDescent="0.25">
      <c r="A7" s="25" t="s">
        <v>118</v>
      </c>
      <c r="B7" s="407" t="s">
        <v>123</v>
      </c>
      <c r="C7" s="407"/>
      <c r="D7" s="407"/>
      <c r="E7" s="407"/>
      <c r="F7" s="407"/>
      <c r="G7" s="407"/>
      <c r="H7" s="407"/>
      <c r="I7" s="407"/>
      <c r="J7" s="408"/>
      <c r="K7" s="508">
        <v>7</v>
      </c>
    </row>
    <row r="8" spans="1:11" x14ac:dyDescent="0.25">
      <c r="A8" s="25" t="s">
        <v>119</v>
      </c>
      <c r="B8" s="407" t="s">
        <v>124</v>
      </c>
      <c r="C8" s="407"/>
      <c r="D8" s="407"/>
      <c r="E8" s="407"/>
      <c r="F8" s="407"/>
      <c r="G8" s="407"/>
      <c r="H8" s="407"/>
      <c r="I8" s="407"/>
      <c r="J8" s="408"/>
      <c r="K8" s="508">
        <v>0</v>
      </c>
    </row>
    <row r="9" spans="1:11" x14ac:dyDescent="0.25">
      <c r="A9" s="25" t="s">
        <v>116</v>
      </c>
      <c r="B9" s="407" t="s">
        <v>125</v>
      </c>
      <c r="C9" s="407"/>
      <c r="D9" s="407"/>
      <c r="E9" s="407"/>
      <c r="F9" s="407"/>
      <c r="G9" s="407"/>
      <c r="H9" s="407"/>
      <c r="I9" s="407"/>
      <c r="J9" s="408"/>
      <c r="K9" s="508">
        <v>8</v>
      </c>
    </row>
    <row r="10" spans="1:11" x14ac:dyDescent="0.25">
      <c r="A10" s="25" t="s">
        <v>120</v>
      </c>
      <c r="B10" s="407" t="s">
        <v>126</v>
      </c>
      <c r="C10" s="407"/>
      <c r="D10" s="407"/>
      <c r="E10" s="407"/>
      <c r="F10" s="407"/>
      <c r="G10" s="407"/>
      <c r="H10" s="407"/>
      <c r="I10" s="407"/>
      <c r="J10" s="408"/>
      <c r="K10" s="508">
        <v>5</v>
      </c>
    </row>
    <row r="11" spans="1:11" x14ac:dyDescent="0.25">
      <c r="A11" s="25" t="s">
        <v>121</v>
      </c>
      <c r="B11" s="407" t="s">
        <v>127</v>
      </c>
      <c r="C11" s="407"/>
      <c r="D11" s="407"/>
      <c r="E11" s="407"/>
      <c r="F11" s="407"/>
      <c r="G11" s="407"/>
      <c r="H11" s="407"/>
      <c r="I11" s="407"/>
      <c r="J11" s="408"/>
      <c r="K11" s="508">
        <v>1</v>
      </c>
    </row>
    <row r="12" spans="1:11" ht="14.85" customHeight="1" x14ac:dyDescent="0.25">
      <c r="A12" s="409" t="s">
        <v>3</v>
      </c>
      <c r="B12" s="415" t="s">
        <v>7</v>
      </c>
      <c r="C12" s="416"/>
      <c r="D12" s="416"/>
      <c r="E12" s="416"/>
      <c r="F12" s="416"/>
      <c r="G12" s="416"/>
      <c r="H12" s="416"/>
      <c r="I12" s="416"/>
      <c r="J12" s="416"/>
      <c r="K12" s="509">
        <f>SUM(K14:K18)</f>
        <v>23</v>
      </c>
    </row>
    <row r="13" spans="1:11" ht="14.85" customHeight="1" x14ac:dyDescent="0.25">
      <c r="A13" s="410"/>
      <c r="B13" s="417"/>
      <c r="C13" s="418"/>
      <c r="D13" s="418"/>
      <c r="E13" s="418"/>
      <c r="F13" s="418"/>
      <c r="G13" s="418"/>
      <c r="H13" s="418"/>
      <c r="I13" s="418"/>
      <c r="J13" s="418"/>
      <c r="K13" s="507"/>
    </row>
    <row r="14" spans="1:11" x14ac:dyDescent="0.25">
      <c r="A14" s="25" t="s">
        <v>144</v>
      </c>
      <c r="B14" s="407" t="s">
        <v>129</v>
      </c>
      <c r="C14" s="407"/>
      <c r="D14" s="407"/>
      <c r="E14" s="407"/>
      <c r="F14" s="407"/>
      <c r="G14" s="407"/>
      <c r="H14" s="407"/>
      <c r="I14" s="407"/>
      <c r="J14" s="408"/>
      <c r="K14" s="508">
        <v>4</v>
      </c>
    </row>
    <row r="15" spans="1:11" x14ac:dyDescent="0.25">
      <c r="A15" s="25" t="s">
        <v>145</v>
      </c>
      <c r="B15" s="407" t="s">
        <v>130</v>
      </c>
      <c r="C15" s="407"/>
      <c r="D15" s="407"/>
      <c r="E15" s="407"/>
      <c r="F15" s="407"/>
      <c r="G15" s="407"/>
      <c r="H15" s="407"/>
      <c r="I15" s="407"/>
      <c r="J15" s="408"/>
      <c r="K15" s="508">
        <v>3</v>
      </c>
    </row>
    <row r="16" spans="1:11" x14ac:dyDescent="0.25">
      <c r="A16" s="25" t="s">
        <v>146</v>
      </c>
      <c r="B16" s="407" t="s">
        <v>131</v>
      </c>
      <c r="C16" s="407"/>
      <c r="D16" s="407"/>
      <c r="E16" s="407"/>
      <c r="F16" s="407"/>
      <c r="G16" s="407"/>
      <c r="H16" s="407"/>
      <c r="I16" s="407"/>
      <c r="J16" s="408"/>
      <c r="K16" s="508">
        <v>1</v>
      </c>
    </row>
    <row r="17" spans="1:11" x14ac:dyDescent="0.25">
      <c r="A17" s="25" t="s">
        <v>147</v>
      </c>
      <c r="B17" s="407" t="s">
        <v>132</v>
      </c>
      <c r="C17" s="407"/>
      <c r="D17" s="407"/>
      <c r="E17" s="407"/>
      <c r="F17" s="407"/>
      <c r="G17" s="407"/>
      <c r="H17" s="407"/>
      <c r="I17" s="407"/>
      <c r="J17" s="408"/>
      <c r="K17" s="508">
        <v>1</v>
      </c>
    </row>
    <row r="18" spans="1:11" x14ac:dyDescent="0.25">
      <c r="A18" s="25" t="s">
        <v>148</v>
      </c>
      <c r="B18" s="407" t="s">
        <v>133</v>
      </c>
      <c r="C18" s="407"/>
      <c r="D18" s="407"/>
      <c r="E18" s="407"/>
      <c r="F18" s="407"/>
      <c r="G18" s="407"/>
      <c r="H18" s="407"/>
      <c r="I18" s="407"/>
      <c r="J18" s="408"/>
      <c r="K18" s="508">
        <v>14</v>
      </c>
    </row>
    <row r="19" spans="1:11" ht="15.6" customHeight="1" x14ac:dyDescent="0.25">
      <c r="A19" s="409" t="s">
        <v>4</v>
      </c>
      <c r="B19" s="413" t="s">
        <v>8</v>
      </c>
      <c r="C19" s="413"/>
      <c r="D19" s="413"/>
      <c r="E19" s="413"/>
      <c r="F19" s="413"/>
      <c r="G19" s="413"/>
      <c r="H19" s="413"/>
      <c r="I19" s="413"/>
      <c r="J19" s="414"/>
      <c r="K19" s="509">
        <f>SUM(K21:K25)</f>
        <v>14</v>
      </c>
    </row>
    <row r="20" spans="1:11" x14ac:dyDescent="0.25">
      <c r="A20" s="410"/>
      <c r="B20" s="413"/>
      <c r="C20" s="413"/>
      <c r="D20" s="413"/>
      <c r="E20" s="413"/>
      <c r="F20" s="413"/>
      <c r="G20" s="413"/>
      <c r="H20" s="413"/>
      <c r="I20" s="413"/>
      <c r="J20" s="414"/>
      <c r="K20" s="507"/>
    </row>
    <row r="21" spans="1:11" x14ac:dyDescent="0.25">
      <c r="A21" s="26" t="s">
        <v>149</v>
      </c>
      <c r="B21" s="407" t="s">
        <v>128</v>
      </c>
      <c r="C21" s="407"/>
      <c r="D21" s="407"/>
      <c r="E21" s="407"/>
      <c r="F21" s="407"/>
      <c r="G21" s="407"/>
      <c r="H21" s="407"/>
      <c r="I21" s="407"/>
      <c r="J21" s="408"/>
      <c r="K21" s="508">
        <v>2</v>
      </c>
    </row>
    <row r="22" spans="1:11" x14ac:dyDescent="0.25">
      <c r="A22" s="26" t="s">
        <v>150</v>
      </c>
      <c r="B22" s="407" t="s">
        <v>134</v>
      </c>
      <c r="C22" s="407"/>
      <c r="D22" s="407"/>
      <c r="E22" s="407"/>
      <c r="F22" s="407"/>
      <c r="G22" s="407"/>
      <c r="H22" s="407"/>
      <c r="I22" s="407"/>
      <c r="J22" s="408"/>
      <c r="K22" s="508">
        <v>3</v>
      </c>
    </row>
    <row r="23" spans="1:11" x14ac:dyDescent="0.25">
      <c r="A23" s="26" t="s">
        <v>151</v>
      </c>
      <c r="B23" s="407" t="s">
        <v>135</v>
      </c>
      <c r="C23" s="407"/>
      <c r="D23" s="407"/>
      <c r="E23" s="407"/>
      <c r="F23" s="407"/>
      <c r="G23" s="407"/>
      <c r="H23" s="407"/>
      <c r="I23" s="407"/>
      <c r="J23" s="408"/>
      <c r="K23" s="508">
        <v>4</v>
      </c>
    </row>
    <row r="24" spans="1:11" x14ac:dyDescent="0.25">
      <c r="A24" s="26" t="s">
        <v>152</v>
      </c>
      <c r="B24" s="407" t="s">
        <v>136</v>
      </c>
      <c r="C24" s="407"/>
      <c r="D24" s="407"/>
      <c r="E24" s="407"/>
      <c r="F24" s="407"/>
      <c r="G24" s="407"/>
      <c r="H24" s="407"/>
      <c r="I24" s="407"/>
      <c r="J24" s="408"/>
      <c r="K24" s="508">
        <v>1</v>
      </c>
    </row>
    <row r="25" spans="1:11" ht="26.25" customHeight="1" x14ac:dyDescent="0.25">
      <c r="A25" s="26" t="s">
        <v>495</v>
      </c>
      <c r="B25" s="420" t="s">
        <v>580</v>
      </c>
      <c r="C25" s="420"/>
      <c r="D25" s="420"/>
      <c r="E25" s="420"/>
      <c r="F25" s="420"/>
      <c r="G25" s="420"/>
      <c r="H25" s="420"/>
      <c r="I25" s="420"/>
      <c r="J25" s="421"/>
      <c r="K25" s="508">
        <v>4</v>
      </c>
    </row>
    <row r="26" spans="1:11" ht="15.6" customHeight="1" x14ac:dyDescent="0.25">
      <c r="A26" s="409" t="s">
        <v>5</v>
      </c>
      <c r="B26" s="413" t="s">
        <v>9</v>
      </c>
      <c r="C26" s="413"/>
      <c r="D26" s="413"/>
      <c r="E26" s="413"/>
      <c r="F26" s="413"/>
      <c r="G26" s="413"/>
      <c r="H26" s="413"/>
      <c r="I26" s="413"/>
      <c r="J26" s="414"/>
      <c r="K26" s="509">
        <f>SUM(K28:K33)</f>
        <v>15</v>
      </c>
    </row>
    <row r="27" spans="1:11" x14ac:dyDescent="0.25">
      <c r="A27" s="410"/>
      <c r="B27" s="413"/>
      <c r="C27" s="413"/>
      <c r="D27" s="413"/>
      <c r="E27" s="413"/>
      <c r="F27" s="413"/>
      <c r="G27" s="413"/>
      <c r="H27" s="413"/>
      <c r="I27" s="413"/>
      <c r="J27" s="414"/>
      <c r="K27" s="507"/>
    </row>
    <row r="28" spans="1:11" x14ac:dyDescent="0.25">
      <c r="A28" s="26" t="s">
        <v>153</v>
      </c>
      <c r="B28" s="407" t="s">
        <v>137</v>
      </c>
      <c r="C28" s="407"/>
      <c r="D28" s="407"/>
      <c r="E28" s="407"/>
      <c r="F28" s="407"/>
      <c r="G28" s="407"/>
      <c r="H28" s="407"/>
      <c r="I28" s="407"/>
      <c r="J28" s="408"/>
      <c r="K28" s="508">
        <v>5</v>
      </c>
    </row>
    <row r="29" spans="1:11" x14ac:dyDescent="0.25">
      <c r="A29" s="26" t="s">
        <v>154</v>
      </c>
      <c r="B29" s="407" t="s">
        <v>138</v>
      </c>
      <c r="C29" s="407"/>
      <c r="D29" s="407"/>
      <c r="E29" s="407"/>
      <c r="F29" s="407"/>
      <c r="G29" s="407"/>
      <c r="H29" s="407"/>
      <c r="I29" s="407"/>
      <c r="J29" s="408"/>
      <c r="K29" s="508">
        <v>1</v>
      </c>
    </row>
    <row r="30" spans="1:11" x14ac:dyDescent="0.25">
      <c r="A30" s="26" t="s">
        <v>155</v>
      </c>
      <c r="B30" s="407" t="s">
        <v>139</v>
      </c>
      <c r="C30" s="407"/>
      <c r="D30" s="407"/>
      <c r="E30" s="407"/>
      <c r="F30" s="407"/>
      <c r="G30" s="407"/>
      <c r="H30" s="407"/>
      <c r="I30" s="407"/>
      <c r="J30" s="408"/>
      <c r="K30" s="508">
        <v>2</v>
      </c>
    </row>
    <row r="31" spans="1:11" x14ac:dyDescent="0.25">
      <c r="A31" s="26" t="s">
        <v>156</v>
      </c>
      <c r="B31" s="407" t="s">
        <v>140</v>
      </c>
      <c r="C31" s="407"/>
      <c r="D31" s="407"/>
      <c r="E31" s="407"/>
      <c r="F31" s="407"/>
      <c r="G31" s="407"/>
      <c r="H31" s="407"/>
      <c r="I31" s="407"/>
      <c r="J31" s="408"/>
      <c r="K31" s="508">
        <v>1</v>
      </c>
    </row>
    <row r="32" spans="1:11" x14ac:dyDescent="0.25">
      <c r="A32" s="26" t="s">
        <v>157</v>
      </c>
      <c r="B32" s="407" t="s">
        <v>141</v>
      </c>
      <c r="C32" s="407"/>
      <c r="D32" s="407"/>
      <c r="E32" s="407"/>
      <c r="F32" s="407"/>
      <c r="G32" s="407"/>
      <c r="H32" s="407"/>
      <c r="I32" s="407"/>
      <c r="J32" s="408"/>
      <c r="K32" s="508">
        <v>5</v>
      </c>
    </row>
    <row r="33" spans="1:11" ht="15.75" thickBot="1" x14ac:dyDescent="0.3">
      <c r="A33" s="27" t="s">
        <v>579</v>
      </c>
      <c r="B33" s="422" t="s">
        <v>142</v>
      </c>
      <c r="C33" s="422"/>
      <c r="D33" s="422"/>
      <c r="E33" s="422"/>
      <c r="F33" s="422"/>
      <c r="G33" s="422"/>
      <c r="H33" s="422"/>
      <c r="I33" s="422"/>
      <c r="J33" s="510"/>
      <c r="K33" s="511">
        <v>1</v>
      </c>
    </row>
    <row r="34" spans="1:11" ht="18" customHeight="1" thickBot="1" x14ac:dyDescent="0.3">
      <c r="F34" s="486" t="s">
        <v>165</v>
      </c>
      <c r="G34" s="487"/>
      <c r="H34" s="487"/>
      <c r="I34" s="487"/>
      <c r="J34" s="488"/>
      <c r="K34" s="512">
        <f>+K5+K12+K19+K26</f>
        <v>73</v>
      </c>
    </row>
  </sheetData>
  <mergeCells count="37">
    <mergeCell ref="F34:J34"/>
    <mergeCell ref="G3:J3"/>
    <mergeCell ref="K12:K13"/>
    <mergeCell ref="K19:K20"/>
    <mergeCell ref="K26:K27"/>
    <mergeCell ref="B16:J16"/>
    <mergeCell ref="B17:J17"/>
    <mergeCell ref="B18:J18"/>
    <mergeCell ref="B33:J33"/>
    <mergeCell ref="B26:J27"/>
    <mergeCell ref="B28:J28"/>
    <mergeCell ref="B29:J29"/>
    <mergeCell ref="B30:J30"/>
    <mergeCell ref="B31:J31"/>
    <mergeCell ref="B32:J32"/>
    <mergeCell ref="B11:J11"/>
    <mergeCell ref="A26:A27"/>
    <mergeCell ref="A19:A20"/>
    <mergeCell ref="A12:A13"/>
    <mergeCell ref="B5:J6"/>
    <mergeCell ref="B7:J7"/>
    <mergeCell ref="B8:J8"/>
    <mergeCell ref="B12:J13"/>
    <mergeCell ref="B21:J21"/>
    <mergeCell ref="B22:J22"/>
    <mergeCell ref="B23:J23"/>
    <mergeCell ref="B19:J20"/>
    <mergeCell ref="B24:J24"/>
    <mergeCell ref="B14:J14"/>
    <mergeCell ref="B15:J15"/>
    <mergeCell ref="A5:A6"/>
    <mergeCell ref="B25:J25"/>
    <mergeCell ref="A3:B3"/>
    <mergeCell ref="B9:J9"/>
    <mergeCell ref="B10:J10"/>
    <mergeCell ref="A1:K1"/>
    <mergeCell ref="K5:K6"/>
  </mergeCells>
  <pageMargins left="0.70866141732283472" right="0.70866141732283472" top="0.74803149606299213" bottom="0.74803149606299213" header="0.31496062992125984" footer="0.31496062992125984"/>
  <pageSetup paperSize="9" scale="79" fitToHeight="0" orientation="landscape" r:id="rId1"/>
  <headerFooter scaleWithDoc="0">
    <oddHeader>&amp;R&amp;"Arial,Bold"APPENDIX 1</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1"/>
  <sheetViews>
    <sheetView topLeftCell="A13" zoomScaleNormal="100" workbookViewId="0">
      <selection activeCell="F3" sqref="F3:J3"/>
    </sheetView>
  </sheetViews>
  <sheetFormatPr defaultRowHeight="15" x14ac:dyDescent="0.25"/>
  <cols>
    <col min="1" max="1" width="9.42578125" style="34" bestFit="1" customWidth="1"/>
    <col min="2" max="2" width="65.42578125" customWidth="1"/>
    <col min="3" max="3" width="24" customWidth="1"/>
    <col min="4" max="4" width="10.5703125" customWidth="1"/>
    <col min="5" max="5" width="12.140625" customWidth="1"/>
    <col min="6" max="7" width="9.140625" customWidth="1"/>
    <col min="8" max="8" width="11.28515625" customWidth="1"/>
    <col min="9" max="9" width="10.7109375" customWidth="1"/>
    <col min="10" max="10" width="14.85546875" customWidth="1"/>
    <col min="11" max="11" width="13.85546875" customWidth="1"/>
    <col min="12" max="12" width="11.28515625" customWidth="1"/>
    <col min="13" max="13" width="15" customWidth="1"/>
    <col min="14" max="14" width="13.7109375" customWidth="1"/>
  </cols>
  <sheetData>
    <row r="1" spans="1:16" ht="18" x14ac:dyDescent="0.25">
      <c r="A1" s="515" t="s">
        <v>0</v>
      </c>
      <c r="B1" s="516"/>
      <c r="C1" s="516"/>
      <c r="D1" s="516"/>
      <c r="E1" s="516"/>
      <c r="F1" s="516"/>
      <c r="G1" s="516"/>
      <c r="H1" s="516"/>
      <c r="I1" s="516"/>
      <c r="J1" s="516"/>
      <c r="K1" s="516"/>
      <c r="L1" s="516"/>
      <c r="M1" s="517"/>
    </row>
    <row r="2" spans="1:16" ht="15.75" thickBot="1" x14ac:dyDescent="0.3">
      <c r="A2" s="518"/>
      <c r="B2" s="519"/>
      <c r="C2" s="519"/>
      <c r="D2" s="519"/>
      <c r="E2" s="519"/>
      <c r="F2" s="519"/>
      <c r="G2" s="519"/>
      <c r="H2" s="519"/>
      <c r="I2" s="519"/>
      <c r="J2" s="519"/>
      <c r="K2" s="520"/>
      <c r="L2" s="520"/>
      <c r="M2" s="521"/>
      <c r="N2" s="522"/>
    </row>
    <row r="3" spans="1:16" ht="16.5" thickBot="1" x14ac:dyDescent="0.3">
      <c r="A3" s="425" t="s">
        <v>73</v>
      </c>
      <c r="B3" s="425"/>
      <c r="C3" s="425"/>
      <c r="D3" s="425"/>
      <c r="E3" s="425"/>
      <c r="F3" s="523"/>
      <c r="G3" s="348" t="str">
        <f>'Corporate Objectives'!G3:J3</f>
        <v xml:space="preserve"> Version 3.8 (October 2023)</v>
      </c>
      <c r="H3" s="349"/>
      <c r="I3" s="349"/>
      <c r="J3" s="350"/>
      <c r="K3" s="58"/>
      <c r="L3" s="3"/>
      <c r="M3" s="35"/>
      <c r="N3" s="524"/>
    </row>
    <row r="4" spans="1:16" ht="15.75" thickBot="1" x14ac:dyDescent="0.3">
      <c r="A4" s="525"/>
      <c r="B4" s="55"/>
      <c r="C4" s="55"/>
      <c r="D4" s="55"/>
      <c r="E4" s="55"/>
      <c r="F4" s="55"/>
      <c r="G4" s="55"/>
      <c r="H4" s="55"/>
      <c r="I4" s="55"/>
      <c r="J4" s="55"/>
      <c r="K4" s="55"/>
      <c r="L4" s="55"/>
      <c r="M4" s="35"/>
      <c r="N4" s="524"/>
    </row>
    <row r="5" spans="1:16" ht="15" customHeight="1" x14ac:dyDescent="0.25">
      <c r="A5" s="526" t="s">
        <v>1</v>
      </c>
      <c r="B5" s="527" t="s">
        <v>74</v>
      </c>
      <c r="C5" s="527" t="s">
        <v>75</v>
      </c>
      <c r="D5" s="527" t="s">
        <v>22</v>
      </c>
      <c r="E5" s="527"/>
      <c r="F5" s="527"/>
      <c r="G5" s="527"/>
      <c r="H5" s="527"/>
      <c r="I5" s="527"/>
      <c r="J5" s="527"/>
      <c r="K5" s="528" t="s">
        <v>252</v>
      </c>
      <c r="L5" s="528" t="s">
        <v>253</v>
      </c>
      <c r="M5" s="529" t="s">
        <v>532</v>
      </c>
      <c r="N5" s="530" t="s">
        <v>531</v>
      </c>
    </row>
    <row r="6" spans="1:16" x14ac:dyDescent="0.25">
      <c r="A6" s="531"/>
      <c r="B6" s="426"/>
      <c r="C6" s="426"/>
      <c r="D6" s="262" t="s">
        <v>10</v>
      </c>
      <c r="E6" s="262" t="s">
        <v>11</v>
      </c>
      <c r="F6" s="262" t="s">
        <v>12</v>
      </c>
      <c r="G6" s="262" t="s">
        <v>16</v>
      </c>
      <c r="H6" s="262" t="s">
        <v>14</v>
      </c>
      <c r="I6" s="262" t="s">
        <v>15</v>
      </c>
      <c r="J6" s="262" t="s">
        <v>13</v>
      </c>
      <c r="K6" s="434"/>
      <c r="L6" s="434"/>
      <c r="M6" s="433"/>
      <c r="N6" s="532"/>
    </row>
    <row r="7" spans="1:16" x14ac:dyDescent="0.25">
      <c r="A7" s="533" t="s">
        <v>2</v>
      </c>
      <c r="B7" s="63" t="s">
        <v>6</v>
      </c>
      <c r="C7" s="64"/>
      <c r="D7" s="64"/>
      <c r="E7" s="64"/>
      <c r="F7" s="64"/>
      <c r="G7" s="64"/>
      <c r="H7" s="64"/>
      <c r="I7" s="64"/>
      <c r="J7" s="64"/>
      <c r="K7" s="65"/>
      <c r="L7" s="65"/>
      <c r="M7" s="65"/>
      <c r="N7" s="132"/>
    </row>
    <row r="8" spans="1:16" x14ac:dyDescent="0.25">
      <c r="A8" s="533"/>
      <c r="B8" s="62" t="s">
        <v>21</v>
      </c>
      <c r="C8" s="64"/>
      <c r="D8" s="64"/>
      <c r="E8" s="64"/>
      <c r="F8" s="64"/>
      <c r="G8" s="64"/>
      <c r="H8" s="64"/>
      <c r="I8" s="64"/>
      <c r="J8" s="64"/>
      <c r="K8" s="63"/>
      <c r="L8" s="63"/>
      <c r="M8" s="63"/>
      <c r="N8" s="133"/>
    </row>
    <row r="9" spans="1:16" ht="14.45" customHeight="1" x14ac:dyDescent="0.25">
      <c r="A9" s="534" t="s">
        <v>476</v>
      </c>
      <c r="B9" s="423"/>
      <c r="C9" s="69"/>
      <c r="D9" s="69"/>
      <c r="E9" s="69"/>
      <c r="F9" s="69"/>
      <c r="G9" s="69"/>
      <c r="H9" s="69"/>
      <c r="I9" s="69"/>
      <c r="J9" s="69"/>
      <c r="K9" s="69"/>
      <c r="L9" s="69"/>
      <c r="M9" s="69"/>
      <c r="N9" s="535"/>
    </row>
    <row r="10" spans="1:16" ht="146.25" customHeight="1" x14ac:dyDescent="0.25">
      <c r="A10" s="189">
        <v>1</v>
      </c>
      <c r="B10" s="121" t="s">
        <v>429</v>
      </c>
      <c r="C10" s="185" t="s">
        <v>511</v>
      </c>
      <c r="D10" s="166" t="s">
        <v>168</v>
      </c>
      <c r="E10" s="112" t="s">
        <v>85</v>
      </c>
      <c r="F10" s="112" t="s">
        <v>53</v>
      </c>
      <c r="G10" s="112" t="s">
        <v>65</v>
      </c>
      <c r="H10" s="167"/>
      <c r="I10" s="112"/>
      <c r="J10" s="112" t="s">
        <v>69</v>
      </c>
      <c r="K10" s="165" t="s">
        <v>540</v>
      </c>
      <c r="L10" s="165">
        <v>45200</v>
      </c>
      <c r="M10" s="112" t="s">
        <v>188</v>
      </c>
      <c r="N10" s="264" t="s">
        <v>605</v>
      </c>
      <c r="O10" s="55"/>
    </row>
    <row r="11" spans="1:16" x14ac:dyDescent="0.25">
      <c r="A11" s="534" t="s">
        <v>97</v>
      </c>
      <c r="B11" s="423"/>
      <c r="C11" s="70"/>
      <c r="D11" s="71"/>
      <c r="E11" s="71"/>
      <c r="F11" s="71"/>
      <c r="G11" s="71"/>
      <c r="H11" s="71"/>
      <c r="I11" s="71"/>
      <c r="J11" s="71"/>
      <c r="K11" s="71"/>
      <c r="L11" s="70"/>
      <c r="M11" s="70"/>
      <c r="N11" s="536"/>
    </row>
    <row r="12" spans="1:16" ht="98.45" customHeight="1" x14ac:dyDescent="0.25">
      <c r="A12" s="189">
        <v>2</v>
      </c>
      <c r="B12" s="111" t="s">
        <v>522</v>
      </c>
      <c r="C12" s="160" t="s">
        <v>608</v>
      </c>
      <c r="D12" s="166" t="s">
        <v>169</v>
      </c>
      <c r="E12" s="112" t="s">
        <v>177</v>
      </c>
      <c r="F12" s="112" t="s">
        <v>60</v>
      </c>
      <c r="G12" s="112" t="s">
        <v>65</v>
      </c>
      <c r="H12" s="94" t="s">
        <v>82</v>
      </c>
      <c r="I12" s="94" t="s">
        <v>82</v>
      </c>
      <c r="J12" s="112" t="s">
        <v>69</v>
      </c>
      <c r="K12" s="112" t="s">
        <v>573</v>
      </c>
      <c r="L12" s="112" t="s">
        <v>188</v>
      </c>
      <c r="M12" s="160" t="s">
        <v>517</v>
      </c>
      <c r="N12" s="537"/>
      <c r="O12" s="513"/>
      <c r="P12" s="35"/>
    </row>
    <row r="13" spans="1:16" ht="44.45" customHeight="1" x14ac:dyDescent="0.25">
      <c r="A13" s="189">
        <v>3</v>
      </c>
      <c r="B13" s="90" t="s">
        <v>101</v>
      </c>
      <c r="C13" s="196" t="s">
        <v>523</v>
      </c>
      <c r="D13" s="166" t="s">
        <v>169</v>
      </c>
      <c r="E13" s="112" t="s">
        <v>177</v>
      </c>
      <c r="F13" s="112" t="s">
        <v>587</v>
      </c>
      <c r="G13" s="112" t="s">
        <v>65</v>
      </c>
      <c r="H13" s="94" t="s">
        <v>82</v>
      </c>
      <c r="I13" s="94" t="s">
        <v>82</v>
      </c>
      <c r="J13" s="160" t="s">
        <v>69</v>
      </c>
      <c r="K13" s="112" t="s">
        <v>574</v>
      </c>
      <c r="L13" s="112" t="s">
        <v>188</v>
      </c>
      <c r="M13" s="427" t="s">
        <v>524</v>
      </c>
      <c r="N13" s="537"/>
    </row>
    <row r="14" spans="1:16" s="50" customFormat="1" ht="28.5" x14ac:dyDescent="0.25">
      <c r="A14" s="187">
        <v>4</v>
      </c>
      <c r="B14" s="113" t="s">
        <v>98</v>
      </c>
      <c r="C14" s="243" t="s">
        <v>609</v>
      </c>
      <c r="D14" s="166" t="s">
        <v>169</v>
      </c>
      <c r="E14" s="112" t="s">
        <v>183</v>
      </c>
      <c r="F14" s="112" t="s">
        <v>35</v>
      </c>
      <c r="G14" s="112" t="s">
        <v>65</v>
      </c>
      <c r="H14" s="94" t="s">
        <v>82</v>
      </c>
      <c r="I14" s="94" t="s">
        <v>82</v>
      </c>
      <c r="J14" s="112"/>
      <c r="K14" s="112" t="s">
        <v>574</v>
      </c>
      <c r="L14" s="112" t="s">
        <v>188</v>
      </c>
      <c r="M14" s="435"/>
      <c r="N14" s="538"/>
    </row>
    <row r="15" spans="1:16" x14ac:dyDescent="0.25">
      <c r="A15" s="534" t="s">
        <v>99</v>
      </c>
      <c r="B15" s="423"/>
      <c r="C15" s="70"/>
      <c r="D15" s="71"/>
      <c r="E15" s="71"/>
      <c r="F15" s="71"/>
      <c r="G15" s="71"/>
      <c r="H15" s="71"/>
      <c r="I15" s="71"/>
      <c r="J15" s="71"/>
      <c r="K15" s="70"/>
      <c r="L15" s="70"/>
      <c r="M15" s="70"/>
      <c r="N15" s="536"/>
    </row>
    <row r="16" spans="1:16" ht="46.5" customHeight="1" x14ac:dyDescent="0.25">
      <c r="A16" s="189">
        <v>5</v>
      </c>
      <c r="B16" s="113" t="s">
        <v>525</v>
      </c>
      <c r="C16" s="242">
        <v>0.6</v>
      </c>
      <c r="D16" s="166" t="s">
        <v>169</v>
      </c>
      <c r="E16" s="112" t="s">
        <v>510</v>
      </c>
      <c r="F16" s="112" t="s">
        <v>35</v>
      </c>
      <c r="G16" s="112" t="s">
        <v>65</v>
      </c>
      <c r="H16" s="94" t="s">
        <v>82</v>
      </c>
      <c r="I16" s="94" t="s">
        <v>82</v>
      </c>
      <c r="J16" s="112"/>
      <c r="K16" s="112" t="s">
        <v>122</v>
      </c>
      <c r="L16" s="112" t="s">
        <v>188</v>
      </c>
      <c r="M16" s="427" t="s">
        <v>507</v>
      </c>
      <c r="N16" s="537"/>
    </row>
    <row r="17" spans="1:41" ht="31.5" customHeight="1" x14ac:dyDescent="0.25">
      <c r="A17" s="189">
        <v>6</v>
      </c>
      <c r="B17" s="6" t="s">
        <v>526</v>
      </c>
      <c r="C17" s="197">
        <v>0.25</v>
      </c>
      <c r="D17" s="166" t="s">
        <v>169</v>
      </c>
      <c r="E17" s="112" t="s">
        <v>177</v>
      </c>
      <c r="F17" s="112" t="s">
        <v>35</v>
      </c>
      <c r="G17" s="112" t="s">
        <v>62</v>
      </c>
      <c r="H17" s="94" t="s">
        <v>82</v>
      </c>
      <c r="I17" s="94" t="s">
        <v>82</v>
      </c>
      <c r="J17" s="112"/>
      <c r="K17" s="112" t="s">
        <v>122</v>
      </c>
      <c r="L17" s="112" t="s">
        <v>188</v>
      </c>
      <c r="M17" s="428"/>
      <c r="N17" s="537"/>
    </row>
    <row r="18" spans="1:41" ht="28.5" x14ac:dyDescent="0.25">
      <c r="A18" s="539">
        <v>7</v>
      </c>
      <c r="B18" s="90" t="s">
        <v>633</v>
      </c>
      <c r="C18" s="242">
        <v>0.25</v>
      </c>
      <c r="D18" s="166" t="s">
        <v>169</v>
      </c>
      <c r="E18" s="112" t="s">
        <v>510</v>
      </c>
      <c r="F18" s="112" t="s">
        <v>35</v>
      </c>
      <c r="G18" s="112" t="s">
        <v>65</v>
      </c>
      <c r="H18" s="94" t="s">
        <v>82</v>
      </c>
      <c r="I18" s="94" t="s">
        <v>82</v>
      </c>
      <c r="J18" s="112"/>
      <c r="K18" s="112" t="s">
        <v>122</v>
      </c>
      <c r="L18" s="112" t="s">
        <v>188</v>
      </c>
      <c r="M18" s="428"/>
      <c r="N18" s="537"/>
    </row>
    <row r="19" spans="1:41" x14ac:dyDescent="0.25">
      <c r="A19" s="539">
        <v>8</v>
      </c>
      <c r="B19" s="90" t="s">
        <v>641</v>
      </c>
      <c r="C19" s="242">
        <v>0.25</v>
      </c>
      <c r="D19" s="166" t="s">
        <v>169</v>
      </c>
      <c r="E19" s="112" t="s">
        <v>183</v>
      </c>
      <c r="F19" s="112" t="s">
        <v>60</v>
      </c>
      <c r="G19" s="112" t="s">
        <v>62</v>
      </c>
      <c r="H19" s="94"/>
      <c r="I19" s="94"/>
      <c r="J19" s="112"/>
      <c r="K19" s="112" t="s">
        <v>590</v>
      </c>
      <c r="L19" s="112" t="s">
        <v>188</v>
      </c>
      <c r="M19" s="428"/>
      <c r="N19" s="537"/>
    </row>
    <row r="20" spans="1:41" ht="28.5" x14ac:dyDescent="0.25">
      <c r="A20" s="189">
        <v>9</v>
      </c>
      <c r="B20" s="90" t="s">
        <v>634</v>
      </c>
      <c r="C20" s="216">
        <v>0.5</v>
      </c>
      <c r="D20" s="166" t="s">
        <v>169</v>
      </c>
      <c r="E20" s="112" t="s">
        <v>177</v>
      </c>
      <c r="F20" s="112" t="s">
        <v>60</v>
      </c>
      <c r="G20" s="112" t="s">
        <v>62</v>
      </c>
      <c r="H20" s="94" t="s">
        <v>82</v>
      </c>
      <c r="I20" s="94" t="s">
        <v>82</v>
      </c>
      <c r="J20" s="112"/>
      <c r="K20" s="112" t="s">
        <v>122</v>
      </c>
      <c r="L20" s="112" t="s">
        <v>188</v>
      </c>
      <c r="M20" s="428"/>
      <c r="N20" s="537"/>
    </row>
    <row r="21" spans="1:41" ht="14.85" customHeight="1" x14ac:dyDescent="0.25">
      <c r="A21" s="534" t="s">
        <v>100</v>
      </c>
      <c r="B21" s="423"/>
      <c r="C21" s="72"/>
      <c r="D21" s="70"/>
      <c r="E21" s="70"/>
      <c r="F21" s="70"/>
      <c r="G21" s="70"/>
      <c r="H21" s="73"/>
      <c r="I21" s="73"/>
      <c r="J21" s="70"/>
      <c r="K21" s="74"/>
      <c r="L21" s="70"/>
      <c r="M21" s="70"/>
      <c r="N21" s="536"/>
    </row>
    <row r="22" spans="1:41" s="19" customFormat="1" x14ac:dyDescent="0.25">
      <c r="A22" s="188">
        <v>10</v>
      </c>
      <c r="B22" s="49" t="s">
        <v>407</v>
      </c>
      <c r="C22" s="217">
        <v>0.9</v>
      </c>
      <c r="D22" s="166" t="s">
        <v>167</v>
      </c>
      <c r="E22" s="112" t="s">
        <v>481</v>
      </c>
      <c r="F22" s="112" t="s">
        <v>35</v>
      </c>
      <c r="G22" s="112" t="s">
        <v>65</v>
      </c>
      <c r="H22" s="167"/>
      <c r="I22" s="112"/>
      <c r="J22" s="112"/>
      <c r="K22" s="112" t="s">
        <v>539</v>
      </c>
      <c r="L22" s="112" t="s">
        <v>187</v>
      </c>
      <c r="M22" s="112"/>
      <c r="N22" s="620" t="s">
        <v>82</v>
      </c>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row>
    <row r="23" spans="1:41" x14ac:dyDescent="0.25">
      <c r="A23" s="533" t="s">
        <v>3</v>
      </c>
      <c r="B23" s="63" t="s">
        <v>7</v>
      </c>
      <c r="C23" s="66"/>
      <c r="D23" s="67"/>
      <c r="E23" s="67"/>
      <c r="F23" s="67"/>
      <c r="G23" s="67"/>
      <c r="H23" s="67"/>
      <c r="I23" s="67"/>
      <c r="J23" s="67"/>
      <c r="K23" s="66"/>
      <c r="L23" s="66"/>
      <c r="M23" s="66"/>
      <c r="N23" s="540"/>
    </row>
    <row r="24" spans="1:41" x14ac:dyDescent="0.25">
      <c r="A24" s="533"/>
      <c r="B24" s="62" t="s">
        <v>23</v>
      </c>
      <c r="C24" s="66"/>
      <c r="D24" s="67"/>
      <c r="E24" s="67"/>
      <c r="F24" s="67"/>
      <c r="G24" s="67"/>
      <c r="H24" s="67"/>
      <c r="I24" s="67"/>
      <c r="J24" s="67"/>
      <c r="K24" s="68"/>
      <c r="L24" s="68"/>
      <c r="M24" s="68"/>
      <c r="N24" s="541"/>
    </row>
    <row r="25" spans="1:41" x14ac:dyDescent="0.25">
      <c r="A25" s="534" t="s">
        <v>94</v>
      </c>
      <c r="B25" s="423"/>
      <c r="C25" s="70"/>
      <c r="D25" s="71"/>
      <c r="E25" s="71"/>
      <c r="F25" s="71"/>
      <c r="G25" s="71"/>
      <c r="H25" s="71"/>
      <c r="I25" s="71"/>
      <c r="J25" s="71"/>
      <c r="K25" s="70"/>
      <c r="L25" s="70"/>
      <c r="M25" s="70"/>
      <c r="N25" s="536"/>
    </row>
    <row r="26" spans="1:41" x14ac:dyDescent="0.25">
      <c r="A26" s="542">
        <v>11</v>
      </c>
      <c r="B26" s="198" t="s">
        <v>671</v>
      </c>
      <c r="C26" s="199" t="s">
        <v>670</v>
      </c>
      <c r="D26" s="166" t="s">
        <v>167</v>
      </c>
      <c r="E26" s="112" t="s">
        <v>487</v>
      </c>
      <c r="F26" s="112" t="s">
        <v>53</v>
      </c>
      <c r="G26" s="112" t="s">
        <v>209</v>
      </c>
      <c r="H26" s="94" t="s">
        <v>82</v>
      </c>
      <c r="I26" s="94" t="s">
        <v>82</v>
      </c>
      <c r="J26" s="112" t="s">
        <v>186</v>
      </c>
      <c r="K26" s="112" t="s">
        <v>251</v>
      </c>
      <c r="L26" s="112" t="s">
        <v>26</v>
      </c>
      <c r="M26" s="61"/>
      <c r="N26" s="620" t="s">
        <v>82</v>
      </c>
    </row>
    <row r="27" spans="1:41" x14ac:dyDescent="0.25">
      <c r="A27" s="542">
        <v>12</v>
      </c>
      <c r="B27" s="198" t="s">
        <v>408</v>
      </c>
      <c r="C27" s="236" t="s">
        <v>552</v>
      </c>
      <c r="D27" s="166" t="s">
        <v>167</v>
      </c>
      <c r="E27" s="112" t="s">
        <v>484</v>
      </c>
      <c r="F27" s="112" t="s">
        <v>53</v>
      </c>
      <c r="G27" s="112" t="s">
        <v>209</v>
      </c>
      <c r="H27" s="112" t="s">
        <v>82</v>
      </c>
      <c r="I27" s="112"/>
      <c r="J27" s="112" t="s">
        <v>186</v>
      </c>
      <c r="K27" s="112" t="s">
        <v>251</v>
      </c>
      <c r="L27" s="112" t="s">
        <v>187</v>
      </c>
      <c r="M27" s="430" t="s">
        <v>538</v>
      </c>
      <c r="N27" s="620" t="s">
        <v>82</v>
      </c>
    </row>
    <row r="28" spans="1:41" x14ac:dyDescent="0.25">
      <c r="A28" s="542">
        <v>13</v>
      </c>
      <c r="B28" s="198" t="s">
        <v>409</v>
      </c>
      <c r="C28" s="236" t="s">
        <v>552</v>
      </c>
      <c r="D28" s="166" t="s">
        <v>167</v>
      </c>
      <c r="E28" s="112" t="s">
        <v>484</v>
      </c>
      <c r="F28" s="112" t="s">
        <v>53</v>
      </c>
      <c r="G28" s="112" t="s">
        <v>209</v>
      </c>
      <c r="H28" s="112" t="s">
        <v>82</v>
      </c>
      <c r="I28" s="112"/>
      <c r="J28" s="112" t="s">
        <v>186</v>
      </c>
      <c r="K28" s="112" t="s">
        <v>251</v>
      </c>
      <c r="L28" s="112" t="s">
        <v>187</v>
      </c>
      <c r="M28" s="432"/>
      <c r="N28" s="620" t="s">
        <v>82</v>
      </c>
    </row>
    <row r="29" spans="1:41" x14ac:dyDescent="0.25">
      <c r="A29" s="542">
        <v>14</v>
      </c>
      <c r="B29" s="198" t="s">
        <v>89</v>
      </c>
      <c r="C29" s="236" t="s">
        <v>552</v>
      </c>
      <c r="D29" s="166" t="s">
        <v>167</v>
      </c>
      <c r="E29" s="112" t="s">
        <v>484</v>
      </c>
      <c r="F29" s="112" t="s">
        <v>53</v>
      </c>
      <c r="G29" s="112" t="s">
        <v>209</v>
      </c>
      <c r="H29" s="112" t="s">
        <v>82</v>
      </c>
      <c r="I29" s="112"/>
      <c r="J29" s="112" t="s">
        <v>186</v>
      </c>
      <c r="K29" s="112" t="s">
        <v>251</v>
      </c>
      <c r="L29" s="112" t="s">
        <v>187</v>
      </c>
      <c r="M29" s="431"/>
      <c r="N29" s="620" t="s">
        <v>82</v>
      </c>
    </row>
    <row r="30" spans="1:41" x14ac:dyDescent="0.25">
      <c r="A30" s="542">
        <v>15</v>
      </c>
      <c r="B30" s="198" t="s">
        <v>488</v>
      </c>
      <c r="C30" s="199">
        <v>0.9</v>
      </c>
      <c r="D30" s="166" t="s">
        <v>167</v>
      </c>
      <c r="E30" s="112" t="s">
        <v>487</v>
      </c>
      <c r="F30" s="112" t="s">
        <v>53</v>
      </c>
      <c r="G30" s="112" t="s">
        <v>209</v>
      </c>
      <c r="H30" s="112"/>
      <c r="I30" s="112" t="s">
        <v>82</v>
      </c>
      <c r="J30" s="112" t="s">
        <v>186</v>
      </c>
      <c r="K30" s="112" t="s">
        <v>251</v>
      </c>
      <c r="L30" s="112" t="s">
        <v>187</v>
      </c>
      <c r="M30" s="61"/>
      <c r="N30" s="620" t="s">
        <v>82</v>
      </c>
    </row>
    <row r="31" spans="1:41" x14ac:dyDescent="0.25">
      <c r="A31" s="542">
        <v>16</v>
      </c>
      <c r="B31" s="198" t="s">
        <v>95</v>
      </c>
      <c r="C31" s="204" t="s">
        <v>636</v>
      </c>
      <c r="D31" s="166" t="s">
        <v>167</v>
      </c>
      <c r="E31" s="112" t="s">
        <v>183</v>
      </c>
      <c r="F31" s="112" t="s">
        <v>53</v>
      </c>
      <c r="G31" s="112" t="s">
        <v>209</v>
      </c>
      <c r="H31" s="112"/>
      <c r="I31" s="112" t="s">
        <v>82</v>
      </c>
      <c r="J31" s="112" t="s">
        <v>186</v>
      </c>
      <c r="K31" s="112" t="s">
        <v>251</v>
      </c>
      <c r="L31" s="112" t="s">
        <v>187</v>
      </c>
      <c r="M31" s="61"/>
      <c r="N31" s="620" t="s">
        <v>82</v>
      </c>
    </row>
    <row r="32" spans="1:41" x14ac:dyDescent="0.25">
      <c r="A32" s="534" t="s">
        <v>93</v>
      </c>
      <c r="B32" s="423"/>
      <c r="C32" s="75"/>
      <c r="D32" s="70"/>
      <c r="E32" s="70"/>
      <c r="F32" s="70"/>
      <c r="G32" s="70"/>
      <c r="H32" s="73"/>
      <c r="I32" s="73"/>
      <c r="J32" s="70"/>
      <c r="K32" s="70"/>
      <c r="L32" s="70"/>
      <c r="M32" s="70"/>
      <c r="N32" s="536"/>
    </row>
    <row r="33" spans="1:14" x14ac:dyDescent="0.25">
      <c r="A33" s="542">
        <v>17</v>
      </c>
      <c r="B33" s="200" t="s">
        <v>410</v>
      </c>
      <c r="C33" s="201">
        <v>145000</v>
      </c>
      <c r="D33" s="166" t="s">
        <v>167</v>
      </c>
      <c r="E33" s="112" t="s">
        <v>183</v>
      </c>
      <c r="F33" s="112" t="s">
        <v>53</v>
      </c>
      <c r="G33" s="112" t="s">
        <v>209</v>
      </c>
      <c r="H33" s="112" t="s">
        <v>82</v>
      </c>
      <c r="I33" s="112" t="s">
        <v>82</v>
      </c>
      <c r="J33" s="112" t="s">
        <v>186</v>
      </c>
      <c r="K33" s="112" t="s">
        <v>489</v>
      </c>
      <c r="L33" s="112" t="s">
        <v>26</v>
      </c>
      <c r="M33" s="61"/>
      <c r="N33" s="620" t="s">
        <v>82</v>
      </c>
    </row>
    <row r="34" spans="1:14" x14ac:dyDescent="0.25">
      <c r="A34" s="542">
        <f>A33+1</f>
        <v>18</v>
      </c>
      <c r="B34" s="200" t="s">
        <v>411</v>
      </c>
      <c r="C34" s="201">
        <v>0</v>
      </c>
      <c r="D34" s="166" t="s">
        <v>167</v>
      </c>
      <c r="E34" s="112" t="s">
        <v>183</v>
      </c>
      <c r="F34" s="112" t="s">
        <v>53</v>
      </c>
      <c r="G34" s="112" t="s">
        <v>209</v>
      </c>
      <c r="H34" s="112" t="s">
        <v>82</v>
      </c>
      <c r="I34" s="112" t="s">
        <v>82</v>
      </c>
      <c r="J34" s="112" t="s">
        <v>186</v>
      </c>
      <c r="K34" s="112" t="s">
        <v>489</v>
      </c>
      <c r="L34" s="112" t="s">
        <v>26</v>
      </c>
      <c r="M34" s="61"/>
      <c r="N34" s="620" t="s">
        <v>82</v>
      </c>
    </row>
    <row r="35" spans="1:14" x14ac:dyDescent="0.25">
      <c r="A35" s="542">
        <f t="shared" ref="A35:A47" si="0">A34+1</f>
        <v>19</v>
      </c>
      <c r="B35" s="200" t="s">
        <v>412</v>
      </c>
      <c r="C35" s="201">
        <v>8000</v>
      </c>
      <c r="D35" s="166" t="s">
        <v>167</v>
      </c>
      <c r="E35" s="112" t="s">
        <v>183</v>
      </c>
      <c r="F35" s="112" t="s">
        <v>53</v>
      </c>
      <c r="G35" s="112" t="s">
        <v>209</v>
      </c>
      <c r="H35" s="112" t="s">
        <v>82</v>
      </c>
      <c r="I35" s="112" t="s">
        <v>82</v>
      </c>
      <c r="J35" s="112" t="s">
        <v>186</v>
      </c>
      <c r="K35" s="112" t="s">
        <v>489</v>
      </c>
      <c r="L35" s="112" t="s">
        <v>26</v>
      </c>
      <c r="M35" s="61"/>
      <c r="N35" s="620" t="s">
        <v>82</v>
      </c>
    </row>
    <row r="36" spans="1:14" x14ac:dyDescent="0.25">
      <c r="A36" s="542">
        <f t="shared" si="0"/>
        <v>20</v>
      </c>
      <c r="B36" s="200" t="s">
        <v>413</v>
      </c>
      <c r="C36" s="201">
        <v>45657</v>
      </c>
      <c r="D36" s="166" t="s">
        <v>167</v>
      </c>
      <c r="E36" s="112" t="s">
        <v>183</v>
      </c>
      <c r="F36" s="112" t="s">
        <v>53</v>
      </c>
      <c r="G36" s="112" t="s">
        <v>209</v>
      </c>
      <c r="H36" s="112" t="s">
        <v>82</v>
      </c>
      <c r="I36" s="112" t="s">
        <v>82</v>
      </c>
      <c r="J36" s="112" t="s">
        <v>186</v>
      </c>
      <c r="K36" s="112" t="s">
        <v>489</v>
      </c>
      <c r="L36" s="112" t="s">
        <v>26</v>
      </c>
      <c r="M36" s="61"/>
      <c r="N36" s="620" t="s">
        <v>82</v>
      </c>
    </row>
    <row r="37" spans="1:14" x14ac:dyDescent="0.25">
      <c r="A37" s="542">
        <f t="shared" si="0"/>
        <v>21</v>
      </c>
      <c r="B37" s="200" t="s">
        <v>450</v>
      </c>
      <c r="C37" s="201">
        <v>273456</v>
      </c>
      <c r="D37" s="166" t="s">
        <v>167</v>
      </c>
      <c r="E37" s="112" t="s">
        <v>183</v>
      </c>
      <c r="F37" s="112" t="s">
        <v>53</v>
      </c>
      <c r="G37" s="112" t="s">
        <v>209</v>
      </c>
      <c r="H37" s="112" t="s">
        <v>82</v>
      </c>
      <c r="I37" s="112" t="s">
        <v>82</v>
      </c>
      <c r="J37" s="112" t="s">
        <v>186</v>
      </c>
      <c r="K37" s="112" t="s">
        <v>489</v>
      </c>
      <c r="L37" s="112" t="s">
        <v>26</v>
      </c>
      <c r="M37" s="61"/>
      <c r="N37" s="620" t="s">
        <v>82</v>
      </c>
    </row>
    <row r="38" spans="1:14" ht="29.25" x14ac:dyDescent="0.25">
      <c r="A38" s="542">
        <f t="shared" si="0"/>
        <v>22</v>
      </c>
      <c r="B38" s="200" t="s">
        <v>414</v>
      </c>
      <c r="C38" s="201">
        <v>0</v>
      </c>
      <c r="D38" s="166" t="s">
        <v>167</v>
      </c>
      <c r="E38" s="112" t="s">
        <v>183</v>
      </c>
      <c r="F38" s="112" t="s">
        <v>53</v>
      </c>
      <c r="G38" s="112" t="s">
        <v>209</v>
      </c>
      <c r="H38" s="112" t="s">
        <v>82</v>
      </c>
      <c r="I38" s="112" t="s">
        <v>82</v>
      </c>
      <c r="J38" s="112" t="s">
        <v>186</v>
      </c>
      <c r="K38" s="112" t="s">
        <v>489</v>
      </c>
      <c r="L38" s="112" t="s">
        <v>26</v>
      </c>
      <c r="M38" s="61"/>
      <c r="N38" s="618" t="s">
        <v>82</v>
      </c>
    </row>
    <row r="39" spans="1:14" ht="29.25" x14ac:dyDescent="0.25">
      <c r="A39" s="542">
        <f t="shared" si="0"/>
        <v>23</v>
      </c>
      <c r="B39" s="200" t="s">
        <v>415</v>
      </c>
      <c r="C39" s="202">
        <v>5990</v>
      </c>
      <c r="D39" s="166" t="s">
        <v>167</v>
      </c>
      <c r="E39" s="112" t="s">
        <v>183</v>
      </c>
      <c r="F39" s="112" t="s">
        <v>53</v>
      </c>
      <c r="G39" s="112" t="s">
        <v>209</v>
      </c>
      <c r="H39" s="112" t="s">
        <v>82</v>
      </c>
      <c r="I39" s="112" t="s">
        <v>82</v>
      </c>
      <c r="J39" s="112" t="s">
        <v>186</v>
      </c>
      <c r="K39" s="112" t="s">
        <v>489</v>
      </c>
      <c r="L39" s="112" t="s">
        <v>26</v>
      </c>
      <c r="M39" s="61"/>
      <c r="N39" s="620" t="s">
        <v>82</v>
      </c>
    </row>
    <row r="40" spans="1:14" ht="29.25" x14ac:dyDescent="0.25">
      <c r="A40" s="542">
        <f t="shared" si="0"/>
        <v>24</v>
      </c>
      <c r="B40" s="200" t="s">
        <v>416</v>
      </c>
      <c r="C40" s="201">
        <v>14200</v>
      </c>
      <c r="D40" s="166" t="s">
        <v>167</v>
      </c>
      <c r="E40" s="112" t="s">
        <v>183</v>
      </c>
      <c r="F40" s="112" t="s">
        <v>53</v>
      </c>
      <c r="G40" s="112" t="s">
        <v>209</v>
      </c>
      <c r="H40" s="112" t="s">
        <v>82</v>
      </c>
      <c r="I40" s="112" t="s">
        <v>82</v>
      </c>
      <c r="J40" s="112" t="s">
        <v>186</v>
      </c>
      <c r="K40" s="112" t="s">
        <v>489</v>
      </c>
      <c r="L40" s="112" t="s">
        <v>26</v>
      </c>
      <c r="M40" s="61"/>
      <c r="N40" s="620" t="s">
        <v>82</v>
      </c>
    </row>
    <row r="41" spans="1:14" x14ac:dyDescent="0.25">
      <c r="A41" s="542">
        <f t="shared" si="0"/>
        <v>25</v>
      </c>
      <c r="B41" s="200" t="s">
        <v>451</v>
      </c>
      <c r="C41" s="201">
        <v>64359</v>
      </c>
      <c r="D41" s="166" t="s">
        <v>167</v>
      </c>
      <c r="E41" s="112" t="s">
        <v>183</v>
      </c>
      <c r="F41" s="112" t="s">
        <v>53</v>
      </c>
      <c r="G41" s="112" t="s">
        <v>209</v>
      </c>
      <c r="H41" s="112" t="s">
        <v>82</v>
      </c>
      <c r="I41" s="112" t="s">
        <v>82</v>
      </c>
      <c r="J41" s="112" t="s">
        <v>186</v>
      </c>
      <c r="K41" s="112" t="s">
        <v>489</v>
      </c>
      <c r="L41" s="112" t="s">
        <v>26</v>
      </c>
      <c r="M41" s="61"/>
      <c r="N41" s="620" t="s">
        <v>82</v>
      </c>
    </row>
    <row r="42" spans="1:14" x14ac:dyDescent="0.25">
      <c r="A42" s="542">
        <f t="shared" si="0"/>
        <v>26</v>
      </c>
      <c r="B42" s="198" t="s">
        <v>87</v>
      </c>
      <c r="C42" s="199">
        <v>0.95</v>
      </c>
      <c r="D42" s="166" t="s">
        <v>167</v>
      </c>
      <c r="E42" s="112" t="s">
        <v>85</v>
      </c>
      <c r="F42" s="112" t="s">
        <v>53</v>
      </c>
      <c r="G42" s="112" t="s">
        <v>209</v>
      </c>
      <c r="H42" s="112" t="s">
        <v>82</v>
      </c>
      <c r="I42" s="112" t="s">
        <v>82</v>
      </c>
      <c r="J42" s="112" t="s">
        <v>186</v>
      </c>
      <c r="K42" s="112" t="s">
        <v>489</v>
      </c>
      <c r="L42" s="112" t="s">
        <v>26</v>
      </c>
      <c r="M42" s="61"/>
      <c r="N42" s="620" t="s">
        <v>82</v>
      </c>
    </row>
    <row r="43" spans="1:14" ht="30" customHeight="1" x14ac:dyDescent="0.25">
      <c r="A43" s="542">
        <f t="shared" si="0"/>
        <v>27</v>
      </c>
      <c r="B43" s="119" t="s">
        <v>88</v>
      </c>
      <c r="C43" s="199">
        <v>0.85</v>
      </c>
      <c r="D43" s="166" t="s">
        <v>167</v>
      </c>
      <c r="E43" s="112" t="s">
        <v>85</v>
      </c>
      <c r="F43" s="112" t="s">
        <v>53</v>
      </c>
      <c r="G43" s="112" t="s">
        <v>209</v>
      </c>
      <c r="H43" s="112" t="s">
        <v>82</v>
      </c>
      <c r="I43" s="112" t="s">
        <v>82</v>
      </c>
      <c r="J43" s="112" t="s">
        <v>186</v>
      </c>
      <c r="K43" s="112" t="s">
        <v>489</v>
      </c>
      <c r="L43" s="112" t="s">
        <v>26</v>
      </c>
      <c r="M43" s="61"/>
      <c r="N43" s="618" t="s">
        <v>82</v>
      </c>
    </row>
    <row r="44" spans="1:14" ht="14.85" customHeight="1" x14ac:dyDescent="0.25">
      <c r="A44" s="542">
        <f t="shared" si="0"/>
        <v>28</v>
      </c>
      <c r="B44" s="198" t="s">
        <v>417</v>
      </c>
      <c r="C44" s="201">
        <v>12800</v>
      </c>
      <c r="D44" s="166" t="s">
        <v>167</v>
      </c>
      <c r="E44" s="112" t="s">
        <v>183</v>
      </c>
      <c r="F44" s="112" t="s">
        <v>53</v>
      </c>
      <c r="G44" s="112" t="s">
        <v>209</v>
      </c>
      <c r="H44" s="112" t="s">
        <v>82</v>
      </c>
      <c r="I44" s="112" t="s">
        <v>82</v>
      </c>
      <c r="J44" s="112" t="s">
        <v>186</v>
      </c>
      <c r="K44" s="112" t="s">
        <v>489</v>
      </c>
      <c r="L44" s="112" t="s">
        <v>26</v>
      </c>
      <c r="M44" s="61"/>
      <c r="N44" s="620" t="s">
        <v>82</v>
      </c>
    </row>
    <row r="45" spans="1:14" x14ac:dyDescent="0.25">
      <c r="A45" s="542">
        <f t="shared" si="0"/>
        <v>29</v>
      </c>
      <c r="B45" s="198" t="s">
        <v>418</v>
      </c>
      <c r="C45" s="201">
        <v>31234</v>
      </c>
      <c r="D45" s="166" t="s">
        <v>167</v>
      </c>
      <c r="E45" s="112" t="s">
        <v>183</v>
      </c>
      <c r="F45" s="112" t="s">
        <v>53</v>
      </c>
      <c r="G45" s="112" t="s">
        <v>209</v>
      </c>
      <c r="H45" s="112" t="s">
        <v>82</v>
      </c>
      <c r="I45" s="112" t="s">
        <v>82</v>
      </c>
      <c r="J45" s="112" t="s">
        <v>186</v>
      </c>
      <c r="K45" s="112" t="s">
        <v>489</v>
      </c>
      <c r="L45" s="112" t="s">
        <v>26</v>
      </c>
      <c r="M45" s="61"/>
      <c r="N45" s="620" t="s">
        <v>82</v>
      </c>
    </row>
    <row r="46" spans="1:14" ht="14.85" customHeight="1" x14ac:dyDescent="0.25">
      <c r="A46" s="542">
        <f t="shared" si="0"/>
        <v>30</v>
      </c>
      <c r="B46" s="198" t="s">
        <v>91</v>
      </c>
      <c r="C46" s="199">
        <v>0.9</v>
      </c>
      <c r="D46" s="166" t="s">
        <v>167</v>
      </c>
      <c r="E46" s="112" t="s">
        <v>487</v>
      </c>
      <c r="F46" s="112" t="s">
        <v>53</v>
      </c>
      <c r="G46" s="112" t="s">
        <v>209</v>
      </c>
      <c r="H46" s="112"/>
      <c r="I46" s="112" t="s">
        <v>82</v>
      </c>
      <c r="J46" s="112" t="s">
        <v>186</v>
      </c>
      <c r="K46" s="112" t="s">
        <v>490</v>
      </c>
      <c r="L46" s="112" t="s">
        <v>187</v>
      </c>
      <c r="M46" s="61"/>
      <c r="N46" s="620" t="s">
        <v>82</v>
      </c>
    </row>
    <row r="47" spans="1:14" x14ac:dyDescent="0.25">
      <c r="A47" s="542">
        <f t="shared" si="0"/>
        <v>31</v>
      </c>
      <c r="B47" s="198" t="s">
        <v>92</v>
      </c>
      <c r="C47" s="199">
        <v>0.9</v>
      </c>
      <c r="D47" s="166" t="s">
        <v>167</v>
      </c>
      <c r="E47" s="112" t="s">
        <v>487</v>
      </c>
      <c r="F47" s="112" t="s">
        <v>53</v>
      </c>
      <c r="G47" s="112" t="s">
        <v>209</v>
      </c>
      <c r="H47" s="112" t="s">
        <v>82</v>
      </c>
      <c r="I47" s="112" t="s">
        <v>82</v>
      </c>
      <c r="J47" s="112" t="s">
        <v>186</v>
      </c>
      <c r="K47" s="112" t="s">
        <v>575</v>
      </c>
      <c r="L47" s="112" t="s">
        <v>187</v>
      </c>
      <c r="M47" s="61"/>
      <c r="N47" s="620" t="s">
        <v>82</v>
      </c>
    </row>
    <row r="48" spans="1:14" x14ac:dyDescent="0.25">
      <c r="A48" s="534" t="s">
        <v>96</v>
      </c>
      <c r="B48" s="423"/>
      <c r="C48" s="75"/>
      <c r="D48" s="70"/>
      <c r="E48" s="70"/>
      <c r="F48" s="70"/>
      <c r="G48" s="70"/>
      <c r="H48" s="73"/>
      <c r="I48" s="73"/>
      <c r="J48" s="70"/>
      <c r="K48" s="70"/>
      <c r="L48" s="70"/>
      <c r="M48" s="70"/>
      <c r="N48" s="536"/>
    </row>
    <row r="49" spans="1:16" ht="32.25" customHeight="1" x14ac:dyDescent="0.25">
      <c r="A49" s="189">
        <v>32</v>
      </c>
      <c r="B49" s="203" t="s">
        <v>661</v>
      </c>
      <c r="C49" s="195" t="s">
        <v>635</v>
      </c>
      <c r="D49" s="166" t="s">
        <v>169</v>
      </c>
      <c r="E49" s="112" t="s">
        <v>183</v>
      </c>
      <c r="F49" s="112" t="s">
        <v>53</v>
      </c>
      <c r="G49" s="112" t="s">
        <v>65</v>
      </c>
      <c r="H49" s="112"/>
      <c r="I49" s="112"/>
      <c r="J49" s="112" t="s">
        <v>69</v>
      </c>
      <c r="K49" s="112" t="s">
        <v>491</v>
      </c>
      <c r="L49" s="112" t="s">
        <v>187</v>
      </c>
      <c r="M49" s="430" t="s">
        <v>660</v>
      </c>
      <c r="N49" s="537"/>
      <c r="O49" s="514"/>
      <c r="P49" s="35"/>
    </row>
    <row r="50" spans="1:16" ht="38.25" customHeight="1" x14ac:dyDescent="0.25">
      <c r="A50" s="189">
        <v>33</v>
      </c>
      <c r="B50" s="203" t="s">
        <v>662</v>
      </c>
      <c r="C50" s="195" t="s">
        <v>635</v>
      </c>
      <c r="D50" s="166" t="s">
        <v>169</v>
      </c>
      <c r="E50" s="112" t="s">
        <v>183</v>
      </c>
      <c r="F50" s="112" t="s">
        <v>53</v>
      </c>
      <c r="G50" s="112" t="s">
        <v>65</v>
      </c>
      <c r="H50" s="112"/>
      <c r="I50" s="112"/>
      <c r="J50" s="112" t="s">
        <v>69</v>
      </c>
      <c r="K50" s="112" t="s">
        <v>491</v>
      </c>
      <c r="L50" s="112" t="s">
        <v>187</v>
      </c>
      <c r="M50" s="431"/>
      <c r="N50" s="537"/>
      <c r="O50" s="514"/>
      <c r="P50" s="35"/>
    </row>
    <row r="51" spans="1:16" x14ac:dyDescent="0.25">
      <c r="A51" s="534" t="s">
        <v>477</v>
      </c>
      <c r="B51" s="423"/>
      <c r="C51" s="75"/>
      <c r="D51" s="70"/>
      <c r="E51" s="70"/>
      <c r="F51" s="70"/>
      <c r="G51" s="70"/>
      <c r="H51" s="73"/>
      <c r="I51" s="73"/>
      <c r="J51" s="70"/>
      <c r="K51" s="70"/>
      <c r="L51" s="70"/>
      <c r="M51" s="70"/>
      <c r="N51" s="536"/>
    </row>
    <row r="52" spans="1:16" x14ac:dyDescent="0.25">
      <c r="A52" s="543">
        <v>34</v>
      </c>
      <c r="B52" s="198" t="s">
        <v>102</v>
      </c>
      <c r="C52" s="204" t="s">
        <v>469</v>
      </c>
      <c r="D52" s="166" t="s">
        <v>167</v>
      </c>
      <c r="E52" s="112" t="s">
        <v>86</v>
      </c>
      <c r="F52" s="112" t="s">
        <v>53</v>
      </c>
      <c r="G52" s="112" t="s">
        <v>209</v>
      </c>
      <c r="H52" s="112"/>
      <c r="I52" s="112"/>
      <c r="J52" s="112" t="s">
        <v>69</v>
      </c>
      <c r="K52" s="112" t="s">
        <v>492</v>
      </c>
      <c r="L52" s="112" t="s">
        <v>28</v>
      </c>
      <c r="M52" s="427" t="s">
        <v>419</v>
      </c>
      <c r="N52" s="620" t="s">
        <v>82</v>
      </c>
    </row>
    <row r="53" spans="1:16" x14ac:dyDescent="0.25">
      <c r="A53" s="543">
        <v>34</v>
      </c>
      <c r="B53" s="198" t="s">
        <v>103</v>
      </c>
      <c r="C53" s="204" t="s">
        <v>470</v>
      </c>
      <c r="D53" s="166" t="s">
        <v>167</v>
      </c>
      <c r="E53" s="112" t="s">
        <v>86</v>
      </c>
      <c r="F53" s="112" t="s">
        <v>53</v>
      </c>
      <c r="G53" s="112" t="s">
        <v>209</v>
      </c>
      <c r="H53" s="112"/>
      <c r="I53" s="112"/>
      <c r="J53" s="112" t="s">
        <v>69</v>
      </c>
      <c r="K53" s="112" t="s">
        <v>492</v>
      </c>
      <c r="L53" s="112" t="s">
        <v>28</v>
      </c>
      <c r="M53" s="428"/>
      <c r="N53" s="620" t="s">
        <v>82</v>
      </c>
    </row>
    <row r="54" spans="1:16" x14ac:dyDescent="0.25">
      <c r="A54" s="543">
        <v>36</v>
      </c>
      <c r="B54" s="198" t="s">
        <v>104</v>
      </c>
      <c r="C54" s="204" t="s">
        <v>471</v>
      </c>
      <c r="D54" s="166" t="s">
        <v>167</v>
      </c>
      <c r="E54" s="112" t="s">
        <v>86</v>
      </c>
      <c r="F54" s="112" t="s">
        <v>53</v>
      </c>
      <c r="G54" s="112" t="s">
        <v>209</v>
      </c>
      <c r="H54" s="112"/>
      <c r="I54" s="112"/>
      <c r="J54" s="112" t="s">
        <v>69</v>
      </c>
      <c r="K54" s="112" t="s">
        <v>492</v>
      </c>
      <c r="L54" s="112" t="s">
        <v>28</v>
      </c>
      <c r="M54" s="429"/>
      <c r="N54" s="620" t="s">
        <v>82</v>
      </c>
    </row>
    <row r="55" spans="1:16" x14ac:dyDescent="0.25">
      <c r="A55" s="533" t="s">
        <v>4</v>
      </c>
      <c r="B55" s="63" t="s">
        <v>105</v>
      </c>
      <c r="C55" s="66"/>
      <c r="D55" s="67"/>
      <c r="E55" s="67"/>
      <c r="F55" s="67"/>
      <c r="G55" s="67"/>
      <c r="H55" s="67"/>
      <c r="I55" s="67"/>
      <c r="J55" s="67"/>
      <c r="K55" s="66"/>
      <c r="L55" s="66"/>
      <c r="M55" s="66"/>
      <c r="N55" s="540"/>
    </row>
    <row r="56" spans="1:16" x14ac:dyDescent="0.25">
      <c r="A56" s="533"/>
      <c r="B56" s="62" t="s">
        <v>24</v>
      </c>
      <c r="C56" s="66"/>
      <c r="D56" s="67"/>
      <c r="E56" s="67"/>
      <c r="F56" s="67"/>
      <c r="G56" s="67"/>
      <c r="H56" s="67"/>
      <c r="I56" s="67"/>
      <c r="J56" s="67"/>
      <c r="K56" s="66"/>
      <c r="L56" s="66"/>
      <c r="M56" s="66"/>
      <c r="N56" s="540"/>
    </row>
    <row r="57" spans="1:16" x14ac:dyDescent="0.25">
      <c r="A57" s="534" t="s">
        <v>106</v>
      </c>
      <c r="B57" s="423"/>
      <c r="C57" s="75"/>
      <c r="D57" s="70"/>
      <c r="E57" s="70"/>
      <c r="F57" s="70"/>
      <c r="G57" s="70"/>
      <c r="H57" s="73"/>
      <c r="I57" s="73"/>
      <c r="J57" s="70"/>
      <c r="K57" s="70"/>
      <c r="L57" s="70"/>
      <c r="M57" s="70"/>
      <c r="N57" s="536"/>
    </row>
    <row r="58" spans="1:16" x14ac:dyDescent="0.25">
      <c r="A58" s="544">
        <f>A54+1</f>
        <v>37</v>
      </c>
      <c r="B58" s="4" t="s">
        <v>453</v>
      </c>
      <c r="C58" s="112" t="s">
        <v>175</v>
      </c>
      <c r="D58" s="166" t="s">
        <v>167</v>
      </c>
      <c r="E58" s="112" t="s">
        <v>85</v>
      </c>
      <c r="F58" s="112" t="s">
        <v>53</v>
      </c>
      <c r="G58" s="112" t="s">
        <v>65</v>
      </c>
      <c r="H58" s="112" t="s">
        <v>82</v>
      </c>
      <c r="I58" s="112" t="s">
        <v>82</v>
      </c>
      <c r="J58" s="167"/>
      <c r="K58" s="112" t="s">
        <v>493</v>
      </c>
      <c r="L58" s="112" t="s">
        <v>187</v>
      </c>
      <c r="M58" s="112"/>
      <c r="N58" s="537"/>
    </row>
    <row r="59" spans="1:16" x14ac:dyDescent="0.25">
      <c r="A59" s="544">
        <f>A58+1</f>
        <v>38</v>
      </c>
      <c r="B59" s="4" t="s">
        <v>454</v>
      </c>
      <c r="C59" s="112" t="s">
        <v>175</v>
      </c>
      <c r="D59" s="166" t="s">
        <v>167</v>
      </c>
      <c r="E59" s="112" t="s">
        <v>85</v>
      </c>
      <c r="F59" s="112" t="s">
        <v>53</v>
      </c>
      <c r="G59" s="112" t="s">
        <v>65</v>
      </c>
      <c r="H59" s="112" t="s">
        <v>82</v>
      </c>
      <c r="I59" s="112" t="s">
        <v>82</v>
      </c>
      <c r="J59" s="167"/>
      <c r="K59" s="112" t="s">
        <v>493</v>
      </c>
      <c r="L59" s="112" t="s">
        <v>187</v>
      </c>
      <c r="M59" s="112"/>
      <c r="N59" s="537"/>
    </row>
    <row r="60" spans="1:16" ht="29.25" x14ac:dyDescent="0.25">
      <c r="A60" s="544">
        <f t="shared" ref="A60:A66" si="1">A59+1</f>
        <v>39</v>
      </c>
      <c r="B60" s="4" t="s">
        <v>455</v>
      </c>
      <c r="C60" s="112" t="s">
        <v>175</v>
      </c>
      <c r="D60" s="166" t="s">
        <v>167</v>
      </c>
      <c r="E60" s="112" t="s">
        <v>85</v>
      </c>
      <c r="F60" s="112" t="s">
        <v>53</v>
      </c>
      <c r="G60" s="112" t="s">
        <v>65</v>
      </c>
      <c r="H60" s="112" t="s">
        <v>82</v>
      </c>
      <c r="I60" s="112" t="s">
        <v>82</v>
      </c>
      <c r="J60" s="167"/>
      <c r="K60" s="112" t="s">
        <v>493</v>
      </c>
      <c r="L60" s="112" t="s">
        <v>187</v>
      </c>
      <c r="M60" s="112"/>
      <c r="N60" s="537"/>
    </row>
    <row r="61" spans="1:16" x14ac:dyDescent="0.25">
      <c r="A61" s="544">
        <f t="shared" si="1"/>
        <v>40</v>
      </c>
      <c r="B61" s="4" t="s">
        <v>420</v>
      </c>
      <c r="C61" s="112" t="s">
        <v>175</v>
      </c>
      <c r="D61" s="166" t="s">
        <v>167</v>
      </c>
      <c r="E61" s="112" t="s">
        <v>85</v>
      </c>
      <c r="F61" s="112" t="s">
        <v>53</v>
      </c>
      <c r="G61" s="112" t="s">
        <v>65</v>
      </c>
      <c r="H61" s="112" t="s">
        <v>82</v>
      </c>
      <c r="I61" s="112" t="s">
        <v>82</v>
      </c>
      <c r="J61" s="167"/>
      <c r="K61" s="112" t="s">
        <v>493</v>
      </c>
      <c r="L61" s="112" t="s">
        <v>187</v>
      </c>
      <c r="M61" s="112"/>
      <c r="N61" s="537"/>
    </row>
    <row r="62" spans="1:16" x14ac:dyDescent="0.25">
      <c r="A62" s="544">
        <f t="shared" si="1"/>
        <v>41</v>
      </c>
      <c r="B62" s="4" t="s">
        <v>421</v>
      </c>
      <c r="C62" s="60" t="s">
        <v>109</v>
      </c>
      <c r="D62" s="166" t="s">
        <v>167</v>
      </c>
      <c r="E62" s="112" t="s">
        <v>85</v>
      </c>
      <c r="F62" s="112" t="s">
        <v>53</v>
      </c>
      <c r="G62" s="112" t="s">
        <v>65</v>
      </c>
      <c r="H62" s="112" t="s">
        <v>82</v>
      </c>
      <c r="I62" s="112" t="s">
        <v>82</v>
      </c>
      <c r="J62" s="167"/>
      <c r="K62" s="112" t="s">
        <v>493</v>
      </c>
      <c r="L62" s="112" t="s">
        <v>187</v>
      </c>
      <c r="M62" s="112"/>
      <c r="N62" s="537"/>
    </row>
    <row r="63" spans="1:16" x14ac:dyDescent="0.25">
      <c r="A63" s="544">
        <f t="shared" si="1"/>
        <v>42</v>
      </c>
      <c r="B63" s="4" t="s">
        <v>422</v>
      </c>
      <c r="C63" s="60" t="s">
        <v>109</v>
      </c>
      <c r="D63" s="166" t="s">
        <v>167</v>
      </c>
      <c r="E63" s="112" t="s">
        <v>85</v>
      </c>
      <c r="F63" s="112" t="s">
        <v>53</v>
      </c>
      <c r="G63" s="112" t="s">
        <v>65</v>
      </c>
      <c r="H63" s="112" t="s">
        <v>82</v>
      </c>
      <c r="I63" s="112" t="s">
        <v>82</v>
      </c>
      <c r="J63" s="167"/>
      <c r="K63" s="112" t="s">
        <v>493</v>
      </c>
      <c r="L63" s="112" t="s">
        <v>187</v>
      </c>
      <c r="M63" s="112"/>
      <c r="N63" s="537"/>
    </row>
    <row r="64" spans="1:16" x14ac:dyDescent="0.25">
      <c r="A64" s="544">
        <f t="shared" si="1"/>
        <v>43</v>
      </c>
      <c r="B64" s="4" t="s">
        <v>423</v>
      </c>
      <c r="C64" s="60" t="s">
        <v>109</v>
      </c>
      <c r="D64" s="166" t="s">
        <v>167</v>
      </c>
      <c r="E64" s="112" t="s">
        <v>85</v>
      </c>
      <c r="F64" s="112" t="s">
        <v>53</v>
      </c>
      <c r="G64" s="112" t="s">
        <v>65</v>
      </c>
      <c r="H64" s="112" t="s">
        <v>82</v>
      </c>
      <c r="I64" s="112" t="s">
        <v>82</v>
      </c>
      <c r="J64" s="167"/>
      <c r="K64" s="112" t="s">
        <v>493</v>
      </c>
      <c r="L64" s="112" t="s">
        <v>187</v>
      </c>
      <c r="M64" s="112"/>
      <c r="N64" s="537"/>
    </row>
    <row r="65" spans="1:15" x14ac:dyDescent="0.25">
      <c r="A65" s="544">
        <f t="shared" si="1"/>
        <v>44</v>
      </c>
      <c r="B65" s="4" t="s">
        <v>424</v>
      </c>
      <c r="C65" s="60" t="s">
        <v>109</v>
      </c>
      <c r="D65" s="166" t="s">
        <v>167</v>
      </c>
      <c r="E65" s="112" t="s">
        <v>85</v>
      </c>
      <c r="F65" s="112" t="s">
        <v>53</v>
      </c>
      <c r="G65" s="112" t="s">
        <v>65</v>
      </c>
      <c r="H65" s="112" t="s">
        <v>82</v>
      </c>
      <c r="I65" s="112" t="s">
        <v>82</v>
      </c>
      <c r="J65" s="167"/>
      <c r="K65" s="112" t="s">
        <v>493</v>
      </c>
      <c r="L65" s="112" t="s">
        <v>187</v>
      </c>
      <c r="M65" s="112"/>
      <c r="N65" s="537"/>
    </row>
    <row r="66" spans="1:15" x14ac:dyDescent="0.25">
      <c r="A66" s="544">
        <f t="shared" si="1"/>
        <v>45</v>
      </c>
      <c r="B66" s="4" t="s">
        <v>176</v>
      </c>
      <c r="C66" s="195" t="s">
        <v>175</v>
      </c>
      <c r="D66" s="166" t="s">
        <v>167</v>
      </c>
      <c r="E66" s="112" t="s">
        <v>177</v>
      </c>
      <c r="F66" s="112" t="s">
        <v>53</v>
      </c>
      <c r="G66" s="112" t="s">
        <v>65</v>
      </c>
      <c r="H66" s="112"/>
      <c r="I66" s="112" t="s">
        <v>82</v>
      </c>
      <c r="J66" s="167"/>
      <c r="K66" s="112" t="s">
        <v>493</v>
      </c>
      <c r="L66" s="112" t="s">
        <v>187</v>
      </c>
      <c r="M66" s="112"/>
      <c r="N66" s="537"/>
    </row>
    <row r="67" spans="1:15" x14ac:dyDescent="0.25">
      <c r="A67" s="534" t="s">
        <v>107</v>
      </c>
      <c r="B67" s="423"/>
      <c r="C67" s="75"/>
      <c r="D67" s="76"/>
      <c r="E67" s="70"/>
      <c r="F67" s="70"/>
      <c r="G67" s="70"/>
      <c r="H67" s="73"/>
      <c r="I67" s="73"/>
      <c r="J67" s="70"/>
      <c r="K67" s="70"/>
      <c r="L67" s="70"/>
      <c r="M67" s="70"/>
      <c r="N67" s="536"/>
    </row>
    <row r="68" spans="1:15" x14ac:dyDescent="0.25">
      <c r="A68" s="544">
        <f>A66+1</f>
        <v>46</v>
      </c>
      <c r="B68" s="4" t="s">
        <v>425</v>
      </c>
      <c r="C68" s="60" t="s">
        <v>175</v>
      </c>
      <c r="D68" s="166" t="s">
        <v>167</v>
      </c>
      <c r="E68" s="112" t="s">
        <v>85</v>
      </c>
      <c r="F68" s="112" t="s">
        <v>53</v>
      </c>
      <c r="G68" s="112" t="s">
        <v>65</v>
      </c>
      <c r="H68" s="112" t="s">
        <v>82</v>
      </c>
      <c r="I68" s="112" t="s">
        <v>82</v>
      </c>
      <c r="J68" s="167"/>
      <c r="K68" s="112" t="s">
        <v>493</v>
      </c>
      <c r="L68" s="112" t="s">
        <v>187</v>
      </c>
      <c r="M68" s="112"/>
      <c r="N68" s="537"/>
    </row>
    <row r="69" spans="1:15" x14ac:dyDescent="0.25">
      <c r="A69" s="544">
        <v>47</v>
      </c>
      <c r="B69" s="4" t="s">
        <v>426</v>
      </c>
      <c r="C69" s="60" t="s">
        <v>109</v>
      </c>
      <c r="D69" s="166" t="s">
        <v>167</v>
      </c>
      <c r="E69" s="112" t="s">
        <v>85</v>
      </c>
      <c r="F69" s="112" t="s">
        <v>53</v>
      </c>
      <c r="G69" s="112" t="s">
        <v>65</v>
      </c>
      <c r="H69" s="112" t="s">
        <v>82</v>
      </c>
      <c r="I69" s="112" t="s">
        <v>82</v>
      </c>
      <c r="J69" s="167"/>
      <c r="K69" s="112" t="s">
        <v>493</v>
      </c>
      <c r="L69" s="112" t="s">
        <v>187</v>
      </c>
      <c r="M69" s="112"/>
      <c r="N69" s="537"/>
    </row>
    <row r="70" spans="1:15" x14ac:dyDescent="0.25">
      <c r="A70" s="544">
        <v>48</v>
      </c>
      <c r="B70" s="4" t="s">
        <v>176</v>
      </c>
      <c r="C70" s="204" t="s">
        <v>175</v>
      </c>
      <c r="D70" s="166" t="s">
        <v>167</v>
      </c>
      <c r="E70" s="112" t="s">
        <v>177</v>
      </c>
      <c r="F70" s="112" t="s">
        <v>53</v>
      </c>
      <c r="G70" s="112" t="s">
        <v>65</v>
      </c>
      <c r="H70" s="112"/>
      <c r="I70" s="112" t="s">
        <v>82</v>
      </c>
      <c r="J70" s="167"/>
      <c r="K70" s="112" t="s">
        <v>493</v>
      </c>
      <c r="L70" s="112" t="s">
        <v>187</v>
      </c>
      <c r="M70" s="112"/>
      <c r="N70" s="537"/>
    </row>
    <row r="71" spans="1:15" x14ac:dyDescent="0.25">
      <c r="A71" s="534" t="s">
        <v>108</v>
      </c>
      <c r="B71" s="423"/>
      <c r="C71" s="75"/>
      <c r="D71" s="70"/>
      <c r="E71" s="70"/>
      <c r="F71" s="70"/>
      <c r="G71" s="70"/>
      <c r="H71" s="73"/>
      <c r="I71" s="73"/>
      <c r="J71" s="70"/>
      <c r="K71" s="70"/>
      <c r="L71" s="70"/>
      <c r="M71" s="70"/>
      <c r="N71" s="536"/>
    </row>
    <row r="72" spans="1:15" ht="29.25" x14ac:dyDescent="0.25">
      <c r="A72" s="189">
        <v>49</v>
      </c>
      <c r="B72" s="4" t="s">
        <v>654</v>
      </c>
      <c r="C72" s="621" t="s">
        <v>646</v>
      </c>
      <c r="D72" s="166" t="s">
        <v>167</v>
      </c>
      <c r="E72" s="112" t="s">
        <v>85</v>
      </c>
      <c r="F72" s="112" t="s">
        <v>53</v>
      </c>
      <c r="G72" s="112" t="s">
        <v>65</v>
      </c>
      <c r="H72" s="112" t="s">
        <v>82</v>
      </c>
      <c r="I72" s="112" t="s">
        <v>82</v>
      </c>
      <c r="J72" s="167"/>
      <c r="K72" s="112" t="s">
        <v>494</v>
      </c>
      <c r="L72" s="112" t="s">
        <v>187</v>
      </c>
      <c r="M72" s="163"/>
      <c r="N72" s="537"/>
    </row>
    <row r="73" spans="1:15" ht="29.25" x14ac:dyDescent="0.25">
      <c r="A73" s="189">
        <v>50</v>
      </c>
      <c r="B73" s="4" t="s">
        <v>653</v>
      </c>
      <c r="C73" s="621" t="s">
        <v>647</v>
      </c>
      <c r="D73" s="166" t="s">
        <v>167</v>
      </c>
      <c r="E73" s="112" t="s">
        <v>85</v>
      </c>
      <c r="F73" s="112" t="s">
        <v>53</v>
      </c>
      <c r="G73" s="112" t="s">
        <v>65</v>
      </c>
      <c r="H73" s="112" t="s">
        <v>82</v>
      </c>
      <c r="I73" s="112" t="s">
        <v>82</v>
      </c>
      <c r="J73" s="167"/>
      <c r="K73" s="112" t="s">
        <v>494</v>
      </c>
      <c r="L73" s="112" t="s">
        <v>187</v>
      </c>
      <c r="M73" s="163"/>
      <c r="N73" s="537"/>
    </row>
    <row r="74" spans="1:15" ht="29.25" x14ac:dyDescent="0.25">
      <c r="A74" s="189">
        <v>51</v>
      </c>
      <c r="B74" s="4" t="s">
        <v>655</v>
      </c>
      <c r="C74" s="621" t="s">
        <v>648</v>
      </c>
      <c r="D74" s="166" t="s">
        <v>167</v>
      </c>
      <c r="E74" s="112" t="s">
        <v>85</v>
      </c>
      <c r="F74" s="112" t="s">
        <v>53</v>
      </c>
      <c r="G74" s="112" t="s">
        <v>65</v>
      </c>
      <c r="H74" s="112" t="s">
        <v>82</v>
      </c>
      <c r="I74" s="112" t="s">
        <v>82</v>
      </c>
      <c r="J74" s="167"/>
      <c r="K74" s="112" t="s">
        <v>494</v>
      </c>
      <c r="L74" s="112" t="s">
        <v>187</v>
      </c>
      <c r="M74" s="163"/>
      <c r="N74" s="537"/>
    </row>
    <row r="75" spans="1:15" x14ac:dyDescent="0.25">
      <c r="A75" s="533" t="s">
        <v>5</v>
      </c>
      <c r="B75" s="63" t="s">
        <v>9</v>
      </c>
      <c r="C75" s="66"/>
      <c r="D75" s="67"/>
      <c r="E75" s="67"/>
      <c r="F75" s="67"/>
      <c r="G75" s="67"/>
      <c r="H75" s="67"/>
      <c r="I75" s="67"/>
      <c r="J75" s="67"/>
      <c r="K75" s="66"/>
      <c r="L75" s="66"/>
      <c r="M75" s="66"/>
      <c r="N75" s="540"/>
    </row>
    <row r="76" spans="1:15" x14ac:dyDescent="0.25">
      <c r="A76" s="533"/>
      <c r="B76" s="62" t="s">
        <v>25</v>
      </c>
      <c r="C76" s="66"/>
      <c r="D76" s="67"/>
      <c r="E76" s="67"/>
      <c r="F76" s="67"/>
      <c r="G76" s="67"/>
      <c r="H76" s="67"/>
      <c r="I76" s="67"/>
      <c r="J76" s="67"/>
      <c r="K76" s="66"/>
      <c r="L76" s="66"/>
      <c r="M76" s="66"/>
      <c r="N76" s="540"/>
    </row>
    <row r="77" spans="1:15" ht="14.85" customHeight="1" x14ac:dyDescent="0.25">
      <c r="A77" s="534" t="s">
        <v>110</v>
      </c>
      <c r="B77" s="423"/>
      <c r="C77" s="70"/>
      <c r="D77" s="70"/>
      <c r="E77" s="70"/>
      <c r="F77" s="70"/>
      <c r="G77" s="77"/>
      <c r="H77" s="73"/>
      <c r="I77" s="73"/>
      <c r="J77" s="70"/>
      <c r="K77" s="70"/>
      <c r="L77" s="70"/>
      <c r="M77" s="70"/>
      <c r="N77" s="536"/>
    </row>
    <row r="78" spans="1:15" x14ac:dyDescent="0.25">
      <c r="A78" s="542">
        <v>52</v>
      </c>
      <c r="B78" s="4" t="s">
        <v>427</v>
      </c>
      <c r="C78" s="256" t="s">
        <v>636</v>
      </c>
      <c r="D78" s="166" t="s">
        <v>166</v>
      </c>
      <c r="E78" s="112" t="s">
        <v>645</v>
      </c>
      <c r="F78" s="112" t="s">
        <v>53</v>
      </c>
      <c r="G78" s="112" t="s">
        <v>65</v>
      </c>
      <c r="H78" s="167"/>
      <c r="I78" s="112" t="s">
        <v>82</v>
      </c>
      <c r="J78" s="112" t="s">
        <v>69</v>
      </c>
      <c r="K78" s="112" t="s">
        <v>576</v>
      </c>
      <c r="L78" s="112" t="s">
        <v>29</v>
      </c>
      <c r="M78" s="112"/>
      <c r="N78" s="537"/>
      <c r="O78" s="513"/>
    </row>
    <row r="79" spans="1:15" x14ac:dyDescent="0.25">
      <c r="A79" s="542">
        <v>53</v>
      </c>
      <c r="B79" s="4" t="s">
        <v>530</v>
      </c>
      <c r="C79" s="256" t="s">
        <v>636</v>
      </c>
      <c r="D79" s="166" t="s">
        <v>166</v>
      </c>
      <c r="E79" s="112" t="s">
        <v>177</v>
      </c>
      <c r="F79" s="112" t="s">
        <v>53</v>
      </c>
      <c r="G79" s="112" t="s">
        <v>65</v>
      </c>
      <c r="H79" s="167"/>
      <c r="I79" s="112" t="s">
        <v>82</v>
      </c>
      <c r="J79" s="112" t="s">
        <v>69</v>
      </c>
      <c r="K79" s="112" t="s">
        <v>572</v>
      </c>
      <c r="L79" s="112" t="s">
        <v>29</v>
      </c>
      <c r="M79" s="112"/>
      <c r="N79" s="620"/>
    </row>
    <row r="80" spans="1:15" ht="15.75" thickBot="1" x14ac:dyDescent="0.3">
      <c r="A80" s="545">
        <v>54</v>
      </c>
      <c r="B80" s="546" t="s">
        <v>428</v>
      </c>
      <c r="C80" s="547" t="s">
        <v>636</v>
      </c>
      <c r="D80" s="171" t="s">
        <v>166</v>
      </c>
      <c r="E80" s="172" t="s">
        <v>177</v>
      </c>
      <c r="F80" s="172" t="s">
        <v>53</v>
      </c>
      <c r="G80" s="172" t="s">
        <v>65</v>
      </c>
      <c r="H80" s="548"/>
      <c r="I80" s="172" t="s">
        <v>82</v>
      </c>
      <c r="J80" s="172" t="s">
        <v>69</v>
      </c>
      <c r="K80" s="172" t="s">
        <v>577</v>
      </c>
      <c r="L80" s="172" t="s">
        <v>29</v>
      </c>
      <c r="M80" s="172"/>
      <c r="N80" s="549"/>
    </row>
    <row r="81" spans="12:12" x14ac:dyDescent="0.25">
      <c r="L81" s="34"/>
    </row>
  </sheetData>
  <mergeCells count="32">
    <mergeCell ref="A1:M1"/>
    <mergeCell ref="M5:M6"/>
    <mergeCell ref="M16:M20"/>
    <mergeCell ref="K5:K6"/>
    <mergeCell ref="L5:L6"/>
    <mergeCell ref="D5:J5"/>
    <mergeCell ref="B5:B6"/>
    <mergeCell ref="C5:C6"/>
    <mergeCell ref="G3:J3"/>
    <mergeCell ref="A11:B11"/>
    <mergeCell ref="A7:A8"/>
    <mergeCell ref="A9:B9"/>
    <mergeCell ref="M13:M14"/>
    <mergeCell ref="N5:N6"/>
    <mergeCell ref="A75:A76"/>
    <mergeCell ref="A3:E3"/>
    <mergeCell ref="A5:A6"/>
    <mergeCell ref="A51:B51"/>
    <mergeCell ref="A15:B15"/>
    <mergeCell ref="A21:B21"/>
    <mergeCell ref="M52:M54"/>
    <mergeCell ref="M49:M50"/>
    <mergeCell ref="A23:A24"/>
    <mergeCell ref="M27:M29"/>
    <mergeCell ref="A77:B77"/>
    <mergeCell ref="A57:B57"/>
    <mergeCell ref="A67:B67"/>
    <mergeCell ref="A71:B71"/>
    <mergeCell ref="A25:B25"/>
    <mergeCell ref="A32:B32"/>
    <mergeCell ref="A48:B48"/>
    <mergeCell ref="A55:A56"/>
  </mergeCells>
  <pageMargins left="0.70866141732283472" right="0.70866141732283472" top="0.74803149606299213" bottom="0.74803149606299213" header="0.31496062992125984" footer="0.31496062992125984"/>
  <pageSetup paperSize="9" scale="56" fitToHeight="0" orientation="landscape" r:id="rId1"/>
  <headerFooter scaleWithDoc="0">
    <oddHeader>&amp;R&amp;"Arial,Bold"APPENDIX 1</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12"/>
  <sheetViews>
    <sheetView topLeftCell="A19" zoomScale="80" zoomScaleNormal="80" workbookViewId="0">
      <selection activeCell="I24" sqref="I24"/>
    </sheetView>
  </sheetViews>
  <sheetFormatPr defaultRowHeight="15" x14ac:dyDescent="0.25"/>
  <cols>
    <col min="1" max="1" width="6.5703125" customWidth="1"/>
    <col min="2" max="2" width="60.5703125" customWidth="1"/>
    <col min="3" max="3" width="34.7109375" style="34" customWidth="1"/>
    <col min="4" max="4" width="13.140625" customWidth="1"/>
    <col min="5" max="5" width="13.5703125" customWidth="1"/>
    <col min="6" max="7" width="9.140625" customWidth="1"/>
    <col min="8" max="8" width="10.140625" customWidth="1"/>
    <col min="9" max="10" width="13.42578125" customWidth="1"/>
    <col min="11" max="11" width="10" customWidth="1"/>
    <col min="12" max="12" width="11.140625" customWidth="1"/>
    <col min="13" max="13" width="8.85546875" customWidth="1"/>
    <col min="14" max="14" width="17.42578125" customWidth="1"/>
    <col min="15" max="15" width="14.85546875" customWidth="1"/>
  </cols>
  <sheetData>
    <row r="1" spans="1:33" ht="18.75" thickBot="1" x14ac:dyDescent="0.3">
      <c r="A1" s="1"/>
      <c r="B1" s="271" t="s">
        <v>0</v>
      </c>
      <c r="C1" s="272"/>
      <c r="D1" s="272"/>
      <c r="E1" s="272"/>
      <c r="F1" s="272"/>
      <c r="G1" s="272"/>
      <c r="H1" s="272"/>
      <c r="I1" s="272"/>
      <c r="J1" s="272"/>
      <c r="K1" s="272"/>
      <c r="L1" s="272"/>
      <c r="M1" s="272"/>
      <c r="N1" s="273"/>
      <c r="O1" s="1"/>
      <c r="P1" s="1"/>
      <c r="Q1" s="1"/>
      <c r="R1" s="1"/>
      <c r="S1" s="1"/>
      <c r="T1" s="1"/>
      <c r="U1" s="1"/>
      <c r="V1" s="1"/>
      <c r="W1" s="1"/>
      <c r="X1" s="1"/>
      <c r="Y1" s="1"/>
      <c r="Z1" s="1"/>
      <c r="AA1" s="1"/>
      <c r="AB1" s="1"/>
      <c r="AC1" s="1"/>
      <c r="AD1" s="1"/>
      <c r="AE1" s="1"/>
      <c r="AF1" s="1"/>
      <c r="AG1" s="1"/>
    </row>
    <row r="2" spans="1:33" ht="5.45" customHeight="1" thickBot="1" x14ac:dyDescent="0.3">
      <c r="A2" s="1"/>
      <c r="B2" s="2"/>
      <c r="C2" s="2"/>
      <c r="D2" s="2"/>
      <c r="E2" s="2"/>
      <c r="F2" s="2"/>
      <c r="G2" s="2"/>
      <c r="H2" s="2"/>
      <c r="I2" s="2"/>
      <c r="J2" s="2"/>
      <c r="K2" s="2"/>
      <c r="L2" s="1"/>
      <c r="M2" s="1"/>
      <c r="N2" s="1"/>
      <c r="O2" s="1"/>
      <c r="P2" s="1"/>
      <c r="Q2" s="1"/>
      <c r="R2" s="1"/>
      <c r="S2" s="1"/>
      <c r="T2" s="1"/>
      <c r="U2" s="1"/>
      <c r="V2" s="1"/>
      <c r="W2" s="1"/>
      <c r="X2" s="1"/>
      <c r="Y2" s="1"/>
      <c r="Z2" s="1"/>
      <c r="AA2" s="1"/>
      <c r="AB2" s="1"/>
      <c r="AC2" s="1"/>
      <c r="AD2" s="1"/>
      <c r="AE2" s="1"/>
      <c r="AF2" s="1"/>
      <c r="AG2" s="1"/>
    </row>
    <row r="3" spans="1:33" ht="16.5" thickBot="1" x14ac:dyDescent="0.3">
      <c r="A3" s="1"/>
      <c r="B3" s="346" t="s">
        <v>73</v>
      </c>
      <c r="C3" s="439"/>
      <c r="D3" s="439"/>
      <c r="E3" s="347"/>
      <c r="F3" s="14"/>
      <c r="G3" s="348" t="str">
        <f>' Operational Targets (23-24)'!G3:J3</f>
        <v xml:space="preserve"> Version 3.8 (October 2023)</v>
      </c>
      <c r="H3" s="349"/>
      <c r="I3" s="349"/>
      <c r="J3" s="350"/>
      <c r="M3" s="3"/>
      <c r="N3" s="1"/>
      <c r="O3" s="1"/>
      <c r="P3" s="1"/>
      <c r="Q3" s="1"/>
      <c r="R3" s="1"/>
      <c r="S3" s="1"/>
      <c r="T3" s="1"/>
      <c r="U3" s="1"/>
      <c r="V3" s="1"/>
      <c r="W3" s="1"/>
      <c r="X3" s="1"/>
      <c r="Y3" s="1"/>
      <c r="Z3" s="1"/>
      <c r="AA3" s="1"/>
      <c r="AB3" s="1"/>
      <c r="AC3" s="1"/>
      <c r="AD3" s="1"/>
      <c r="AE3" s="1"/>
      <c r="AF3" s="1"/>
      <c r="AG3" s="1"/>
    </row>
    <row r="4" spans="1:33" ht="15.75" thickBot="1" x14ac:dyDescent="0.3">
      <c r="A4" s="1"/>
      <c r="B4" s="1"/>
      <c r="C4" s="2"/>
      <c r="D4" s="1"/>
      <c r="E4" s="1"/>
      <c r="F4" s="1"/>
      <c r="G4" s="1"/>
      <c r="H4" s="1"/>
      <c r="I4" s="1"/>
      <c r="J4" s="1"/>
      <c r="K4" s="1"/>
      <c r="L4" s="1"/>
      <c r="M4" s="1"/>
      <c r="N4" s="1"/>
      <c r="O4" s="1"/>
      <c r="P4" s="1"/>
      <c r="Q4" s="1"/>
      <c r="R4" s="1"/>
      <c r="S4" s="1"/>
      <c r="T4" s="1"/>
      <c r="U4" s="1"/>
      <c r="V4" s="1"/>
      <c r="W4" s="1"/>
      <c r="X4" s="1"/>
      <c r="Y4" s="1"/>
      <c r="Z4" s="1"/>
      <c r="AA4" s="1"/>
      <c r="AB4" s="1"/>
      <c r="AC4" s="1"/>
      <c r="AD4" s="1"/>
      <c r="AE4" s="1"/>
      <c r="AF4" s="1"/>
      <c r="AG4" s="1"/>
    </row>
    <row r="5" spans="1:33" x14ac:dyDescent="0.25">
      <c r="A5" s="123" t="s">
        <v>1</v>
      </c>
      <c r="B5" s="611" t="s">
        <v>76</v>
      </c>
      <c r="C5" s="611" t="s">
        <v>75</v>
      </c>
      <c r="D5" s="612" t="s">
        <v>22</v>
      </c>
      <c r="E5" s="613"/>
      <c r="F5" s="613"/>
      <c r="G5" s="613"/>
      <c r="H5" s="613"/>
      <c r="I5" s="613"/>
      <c r="J5" s="613"/>
      <c r="K5" s="614"/>
      <c r="L5" s="615" t="s">
        <v>79</v>
      </c>
      <c r="M5" s="616" t="s">
        <v>83</v>
      </c>
      <c r="N5" s="617" t="s">
        <v>532</v>
      </c>
      <c r="O5" s="530" t="s">
        <v>531</v>
      </c>
      <c r="P5" s="1"/>
      <c r="Q5" s="1"/>
      <c r="R5" s="1"/>
      <c r="S5" s="1"/>
      <c r="T5" s="1"/>
      <c r="U5" s="1"/>
      <c r="V5" s="1"/>
      <c r="W5" s="1"/>
      <c r="X5" s="1"/>
      <c r="Y5" s="1"/>
      <c r="Z5" s="1"/>
      <c r="AA5" s="1"/>
      <c r="AB5" s="1"/>
      <c r="AC5" s="1"/>
      <c r="AD5" s="1"/>
      <c r="AE5" s="1"/>
      <c r="AF5" s="1"/>
      <c r="AG5" s="1"/>
    </row>
    <row r="6" spans="1:33" x14ac:dyDescent="0.25">
      <c r="A6" s="590"/>
      <c r="B6" s="608"/>
      <c r="C6" s="608"/>
      <c r="D6" s="258" t="s">
        <v>10</v>
      </c>
      <c r="E6" s="258" t="s">
        <v>11</v>
      </c>
      <c r="F6" s="258" t="s">
        <v>12</v>
      </c>
      <c r="G6" s="258" t="s">
        <v>16</v>
      </c>
      <c r="H6" s="258" t="s">
        <v>14</v>
      </c>
      <c r="I6" s="258" t="s">
        <v>15</v>
      </c>
      <c r="J6" s="258" t="s">
        <v>13</v>
      </c>
      <c r="K6" s="258" t="s">
        <v>196</v>
      </c>
      <c r="L6" s="609" t="s">
        <v>80</v>
      </c>
      <c r="M6" s="610" t="s">
        <v>84</v>
      </c>
      <c r="N6" s="424"/>
      <c r="O6" s="532"/>
      <c r="P6" s="1"/>
      <c r="Q6" s="1"/>
      <c r="R6" s="1"/>
      <c r="S6" s="1"/>
      <c r="T6" s="1"/>
      <c r="U6" s="1"/>
      <c r="V6" s="1"/>
      <c r="W6" s="1"/>
      <c r="X6" s="1"/>
      <c r="Y6" s="1"/>
      <c r="Z6" s="1"/>
      <c r="AA6" s="1"/>
      <c r="AB6" s="1"/>
      <c r="AC6" s="1"/>
      <c r="AD6" s="1"/>
      <c r="AE6" s="1"/>
      <c r="AF6" s="1"/>
      <c r="AG6" s="1"/>
    </row>
    <row r="7" spans="1:33" ht="5.45" customHeight="1" x14ac:dyDescent="0.25">
      <c r="A7" s="590"/>
      <c r="B7" s="218"/>
      <c r="C7" s="606"/>
      <c r="D7" s="55"/>
      <c r="E7" s="55"/>
      <c r="F7" s="55"/>
      <c r="G7" s="55"/>
      <c r="H7" s="55"/>
      <c r="I7" s="55"/>
      <c r="J7" s="55"/>
      <c r="K7" s="55"/>
      <c r="L7" s="12"/>
      <c r="M7" s="12"/>
      <c r="N7" s="12"/>
      <c r="O7" s="607"/>
      <c r="P7" s="1"/>
      <c r="Q7" s="1"/>
      <c r="R7" s="1"/>
      <c r="S7" s="1"/>
      <c r="T7" s="1"/>
      <c r="U7" s="1"/>
      <c r="V7" s="1"/>
      <c r="W7" s="1"/>
      <c r="X7" s="1"/>
      <c r="Y7" s="1"/>
      <c r="Z7" s="1"/>
      <c r="AA7" s="1"/>
      <c r="AB7" s="1"/>
      <c r="AC7" s="1"/>
      <c r="AD7" s="1"/>
      <c r="AE7" s="1"/>
      <c r="AF7" s="1"/>
      <c r="AG7" s="1"/>
    </row>
    <row r="8" spans="1:33" ht="15.75" x14ac:dyDescent="0.25">
      <c r="A8" s="558" t="s">
        <v>2</v>
      </c>
      <c r="B8" s="556" t="s">
        <v>6</v>
      </c>
      <c r="C8" s="550"/>
      <c r="D8" s="551"/>
      <c r="E8" s="551"/>
      <c r="F8" s="551"/>
      <c r="G8" s="551"/>
      <c r="H8" s="551"/>
      <c r="I8" s="551"/>
      <c r="J8" s="551"/>
      <c r="K8" s="551"/>
      <c r="L8" s="552"/>
      <c r="M8" s="552"/>
      <c r="N8" s="552"/>
      <c r="O8" s="581"/>
      <c r="P8" s="1"/>
      <c r="Q8" s="1"/>
      <c r="R8" s="1"/>
      <c r="S8" s="1"/>
      <c r="T8" s="1"/>
      <c r="U8" s="1"/>
      <c r="V8" s="1"/>
      <c r="W8" s="1"/>
      <c r="X8" s="1"/>
      <c r="Y8" s="1"/>
      <c r="Z8" s="1"/>
      <c r="AA8" s="1"/>
      <c r="AB8" s="1"/>
      <c r="AC8" s="1"/>
      <c r="AD8" s="1"/>
      <c r="AE8" s="1"/>
      <c r="AF8" s="1"/>
      <c r="AG8" s="1"/>
    </row>
    <row r="9" spans="1:33" x14ac:dyDescent="0.25">
      <c r="A9" s="591"/>
      <c r="B9" s="557" t="s">
        <v>21</v>
      </c>
      <c r="C9" s="553"/>
      <c r="D9" s="554"/>
      <c r="E9" s="554"/>
      <c r="F9" s="554"/>
      <c r="G9" s="554"/>
      <c r="H9" s="554"/>
      <c r="I9" s="554"/>
      <c r="J9" s="554"/>
      <c r="K9" s="554"/>
      <c r="L9" s="555"/>
      <c r="M9" s="555"/>
      <c r="N9" s="555"/>
      <c r="O9" s="582"/>
      <c r="P9" s="1"/>
      <c r="Q9" s="1"/>
      <c r="R9" s="1"/>
      <c r="S9" s="1"/>
      <c r="T9" s="1"/>
      <c r="U9" s="1"/>
      <c r="V9" s="1"/>
      <c r="W9" s="1"/>
      <c r="X9" s="1"/>
      <c r="Y9" s="1"/>
      <c r="Z9" s="1"/>
      <c r="AA9" s="1"/>
      <c r="AB9" s="1"/>
      <c r="AC9" s="1"/>
      <c r="AD9" s="1"/>
      <c r="AE9" s="1"/>
      <c r="AF9" s="1"/>
      <c r="AG9" s="1"/>
    </row>
    <row r="10" spans="1:33" ht="15" customHeight="1" x14ac:dyDescent="0.25">
      <c r="A10" s="592" t="s">
        <v>217</v>
      </c>
      <c r="B10" s="438"/>
      <c r="C10" s="438"/>
      <c r="D10" s="438"/>
      <c r="E10" s="438"/>
      <c r="F10" s="438"/>
      <c r="G10" s="438"/>
      <c r="H10" s="438"/>
      <c r="I10" s="438"/>
      <c r="J10" s="438"/>
      <c r="K10" s="438"/>
      <c r="L10" s="438"/>
      <c r="M10" s="438"/>
      <c r="N10" s="438"/>
      <c r="O10" s="593"/>
    </row>
    <row r="11" spans="1:33" ht="48.95" customHeight="1" x14ac:dyDescent="0.25">
      <c r="A11" s="189">
        <v>1</v>
      </c>
      <c r="B11" s="121" t="s">
        <v>504</v>
      </c>
      <c r="C11" s="160" t="s">
        <v>663</v>
      </c>
      <c r="D11" s="166" t="s">
        <v>169</v>
      </c>
      <c r="E11" s="112" t="s">
        <v>505</v>
      </c>
      <c r="F11" s="112" t="s">
        <v>60</v>
      </c>
      <c r="G11" s="112" t="s">
        <v>65</v>
      </c>
      <c r="H11" s="112" t="s">
        <v>82</v>
      </c>
      <c r="I11" s="112" t="s">
        <v>82</v>
      </c>
      <c r="J11" s="112" t="s">
        <v>69</v>
      </c>
      <c r="K11" s="165">
        <v>45292</v>
      </c>
      <c r="L11" s="167" t="s">
        <v>117</v>
      </c>
      <c r="M11" s="112" t="s">
        <v>188</v>
      </c>
      <c r="N11" s="160" t="s">
        <v>506</v>
      </c>
      <c r="O11" s="588"/>
    </row>
    <row r="12" spans="1:33" ht="45.2" customHeight="1" x14ac:dyDescent="0.25">
      <c r="A12" s="189">
        <v>2</v>
      </c>
      <c r="B12" s="162" t="s">
        <v>113</v>
      </c>
      <c r="C12" s="96" t="s">
        <v>664</v>
      </c>
      <c r="D12" s="166" t="s">
        <v>169</v>
      </c>
      <c r="E12" s="112" t="s">
        <v>505</v>
      </c>
      <c r="F12" s="112" t="s">
        <v>60</v>
      </c>
      <c r="G12" s="112" t="s">
        <v>65</v>
      </c>
      <c r="H12" s="112" t="s">
        <v>82</v>
      </c>
      <c r="I12" s="112" t="s">
        <v>82</v>
      </c>
      <c r="J12" s="112" t="s">
        <v>69</v>
      </c>
      <c r="K12" s="165">
        <v>45200</v>
      </c>
      <c r="L12" s="167" t="s">
        <v>117</v>
      </c>
      <c r="M12" s="112" t="s">
        <v>188</v>
      </c>
      <c r="N12" s="96" t="s">
        <v>507</v>
      </c>
      <c r="O12" s="588"/>
    </row>
    <row r="13" spans="1:33" ht="116.45" customHeight="1" x14ac:dyDescent="0.25">
      <c r="A13" s="189">
        <v>3</v>
      </c>
      <c r="B13" s="162" t="s">
        <v>610</v>
      </c>
      <c r="C13" s="98">
        <v>0.6</v>
      </c>
      <c r="D13" s="166" t="s">
        <v>168</v>
      </c>
      <c r="E13" s="112" t="s">
        <v>183</v>
      </c>
      <c r="F13" s="112" t="s">
        <v>60</v>
      </c>
      <c r="G13" s="112" t="s">
        <v>65</v>
      </c>
      <c r="H13" s="49"/>
      <c r="I13" s="94"/>
      <c r="J13" s="112" t="s">
        <v>69</v>
      </c>
      <c r="K13" s="165">
        <v>45200</v>
      </c>
      <c r="L13" s="167" t="s">
        <v>117</v>
      </c>
      <c r="M13" s="112" t="s">
        <v>188</v>
      </c>
      <c r="N13" s="160" t="s">
        <v>507</v>
      </c>
      <c r="O13" s="588"/>
    </row>
    <row r="14" spans="1:33" ht="28.5" x14ac:dyDescent="0.25">
      <c r="A14" s="189">
        <v>4</v>
      </c>
      <c r="B14" s="121" t="s">
        <v>521</v>
      </c>
      <c r="C14" s="160" t="s">
        <v>508</v>
      </c>
      <c r="D14" s="166" t="s">
        <v>169</v>
      </c>
      <c r="E14" s="112" t="s">
        <v>183</v>
      </c>
      <c r="F14" s="112" t="s">
        <v>35</v>
      </c>
      <c r="G14" s="112" t="s">
        <v>65</v>
      </c>
      <c r="H14" s="112" t="s">
        <v>82</v>
      </c>
      <c r="I14" s="112" t="s">
        <v>82</v>
      </c>
      <c r="J14" s="112" t="s">
        <v>69</v>
      </c>
      <c r="K14" s="165">
        <v>45200</v>
      </c>
      <c r="L14" s="167" t="s">
        <v>117</v>
      </c>
      <c r="M14" s="112" t="s">
        <v>188</v>
      </c>
      <c r="N14" s="160" t="s">
        <v>509</v>
      </c>
      <c r="O14" s="588"/>
    </row>
    <row r="15" spans="1:33" ht="43.5" customHeight="1" x14ac:dyDescent="0.25">
      <c r="A15" s="189">
        <v>5</v>
      </c>
      <c r="B15" s="121" t="s">
        <v>604</v>
      </c>
      <c r="C15" s="98">
        <v>0.9</v>
      </c>
      <c r="D15" s="166" t="s">
        <v>167</v>
      </c>
      <c r="E15" s="112" t="s">
        <v>487</v>
      </c>
      <c r="F15" s="112" t="s">
        <v>35</v>
      </c>
      <c r="G15" s="112" t="s">
        <v>208</v>
      </c>
      <c r="H15" s="112" t="s">
        <v>82</v>
      </c>
      <c r="I15" s="112" t="s">
        <v>82</v>
      </c>
      <c r="J15" s="112" t="s">
        <v>69</v>
      </c>
      <c r="K15" s="112" t="s">
        <v>512</v>
      </c>
      <c r="L15" s="167" t="s">
        <v>117</v>
      </c>
      <c r="M15" s="160" t="s">
        <v>187</v>
      </c>
      <c r="N15" s="160" t="s">
        <v>538</v>
      </c>
      <c r="O15" s="588"/>
    </row>
    <row r="16" spans="1:33" ht="108.6" customHeight="1" x14ac:dyDescent="0.25">
      <c r="A16" s="189">
        <v>6</v>
      </c>
      <c r="B16" s="121" t="s">
        <v>429</v>
      </c>
      <c r="C16" s="185" t="s">
        <v>511</v>
      </c>
      <c r="D16" s="166" t="s">
        <v>168</v>
      </c>
      <c r="E16" s="112" t="s">
        <v>85</v>
      </c>
      <c r="F16" s="112" t="s">
        <v>53</v>
      </c>
      <c r="G16" s="112" t="s">
        <v>65</v>
      </c>
      <c r="H16" s="112" t="s">
        <v>82</v>
      </c>
      <c r="I16" s="112" t="s">
        <v>82</v>
      </c>
      <c r="J16" s="112" t="s">
        <v>69</v>
      </c>
      <c r="K16" s="165">
        <v>45200</v>
      </c>
      <c r="L16" s="167" t="s">
        <v>117</v>
      </c>
      <c r="M16" s="112" t="s">
        <v>188</v>
      </c>
      <c r="N16" s="160" t="s">
        <v>605</v>
      </c>
      <c r="O16" s="588"/>
    </row>
    <row r="17" spans="1:33" ht="71.25" x14ac:dyDescent="0.25">
      <c r="A17" s="189">
        <v>7</v>
      </c>
      <c r="B17" s="121" t="s">
        <v>430</v>
      </c>
      <c r="C17" s="163" t="s">
        <v>642</v>
      </c>
      <c r="D17" s="166" t="s">
        <v>168</v>
      </c>
      <c r="E17" s="112" t="s">
        <v>183</v>
      </c>
      <c r="F17" s="112" t="s">
        <v>60</v>
      </c>
      <c r="G17" s="112" t="s">
        <v>239</v>
      </c>
      <c r="H17" s="112" t="s">
        <v>82</v>
      </c>
      <c r="I17" s="112" t="s">
        <v>82</v>
      </c>
      <c r="J17" s="112" t="s">
        <v>69</v>
      </c>
      <c r="K17" s="165">
        <v>45108</v>
      </c>
      <c r="L17" s="167" t="s">
        <v>117</v>
      </c>
      <c r="M17" s="112" t="s">
        <v>188</v>
      </c>
      <c r="N17" s="160" t="s">
        <v>513</v>
      </c>
      <c r="O17" s="588"/>
    </row>
    <row r="18" spans="1:33" x14ac:dyDescent="0.25">
      <c r="A18" s="594"/>
      <c r="B18" s="21"/>
      <c r="C18" s="16"/>
      <c r="D18" s="16"/>
      <c r="E18" s="5"/>
      <c r="F18" s="16"/>
      <c r="G18" s="5"/>
      <c r="H18" s="5"/>
      <c r="I18" s="5"/>
      <c r="J18" s="5"/>
      <c r="K18" s="5"/>
      <c r="L18" s="10"/>
      <c r="M18" s="18"/>
      <c r="N18" s="18"/>
      <c r="O18" s="508"/>
    </row>
    <row r="19" spans="1:33" ht="27.2" customHeight="1" x14ac:dyDescent="0.25">
      <c r="A19" s="595" t="s">
        <v>218</v>
      </c>
      <c r="B19" s="436"/>
      <c r="C19" s="436"/>
      <c r="D19" s="436"/>
      <c r="E19" s="436"/>
      <c r="F19" s="436"/>
      <c r="G19" s="436"/>
      <c r="H19" s="436"/>
      <c r="I19" s="436"/>
      <c r="J19" s="436"/>
      <c r="K19" s="436"/>
      <c r="L19" s="436"/>
      <c r="M19" s="436"/>
      <c r="N19" s="436"/>
      <c r="O19" s="596"/>
    </row>
    <row r="20" spans="1:33" ht="14.85" customHeight="1" x14ac:dyDescent="0.25">
      <c r="A20" s="594"/>
      <c r="B20" s="20"/>
      <c r="C20" s="16"/>
      <c r="D20" s="16"/>
      <c r="E20" s="5"/>
      <c r="F20" s="5"/>
      <c r="G20" s="5"/>
      <c r="H20" s="5"/>
      <c r="I20" s="5"/>
      <c r="J20" s="5"/>
      <c r="K20" s="5"/>
      <c r="L20" s="10"/>
      <c r="M20" s="18"/>
      <c r="N20" s="18"/>
      <c r="O20" s="508"/>
    </row>
    <row r="21" spans="1:33" ht="15" customHeight="1" x14ac:dyDescent="0.25">
      <c r="A21" s="597" t="s">
        <v>215</v>
      </c>
      <c r="B21" s="437"/>
      <c r="C21" s="437"/>
      <c r="D21" s="437"/>
      <c r="E21" s="437"/>
      <c r="F21" s="437"/>
      <c r="G21" s="437"/>
      <c r="H21" s="437"/>
      <c r="I21" s="437"/>
      <c r="J21" s="437"/>
      <c r="K21" s="437"/>
      <c r="L21" s="437"/>
      <c r="M21" s="437"/>
      <c r="N21" s="437"/>
      <c r="O21" s="598"/>
      <c r="P21" s="1"/>
      <c r="Q21" s="1"/>
      <c r="R21" s="1"/>
      <c r="S21" s="1"/>
      <c r="T21" s="1"/>
      <c r="U21" s="1"/>
      <c r="V21" s="1"/>
      <c r="W21" s="1"/>
      <c r="X21" s="1"/>
      <c r="Y21" s="1"/>
      <c r="Z21" s="1"/>
      <c r="AA21" s="1"/>
      <c r="AB21" s="1"/>
      <c r="AC21" s="1"/>
      <c r="AD21" s="1"/>
      <c r="AE21" s="1"/>
      <c r="AF21" s="1"/>
      <c r="AG21" s="1"/>
    </row>
    <row r="22" spans="1:33" s="1" customFormat="1" ht="62.45" customHeight="1" x14ac:dyDescent="0.2">
      <c r="A22" s="599">
        <v>8</v>
      </c>
      <c r="B22" s="164" t="s">
        <v>242</v>
      </c>
      <c r="C22" s="160" t="s">
        <v>612</v>
      </c>
      <c r="D22" s="166" t="s">
        <v>169</v>
      </c>
      <c r="E22" s="112" t="s">
        <v>179</v>
      </c>
      <c r="F22" s="112" t="s">
        <v>60</v>
      </c>
      <c r="G22" s="112" t="s">
        <v>207</v>
      </c>
      <c r="H22" s="49"/>
      <c r="I22" s="112" t="s">
        <v>82</v>
      </c>
      <c r="J22" s="112" t="s">
        <v>69</v>
      </c>
      <c r="K22" s="165">
        <v>45383</v>
      </c>
      <c r="L22" s="112" t="s">
        <v>240</v>
      </c>
      <c r="M22" s="112" t="s">
        <v>188</v>
      </c>
      <c r="N22" s="427" t="s">
        <v>533</v>
      </c>
      <c r="O22" s="588"/>
    </row>
    <row r="23" spans="1:33" s="1" customFormat="1" ht="64.150000000000006" customHeight="1" x14ac:dyDescent="0.2">
      <c r="A23" s="599">
        <v>9</v>
      </c>
      <c r="B23" s="164" t="s">
        <v>241</v>
      </c>
      <c r="C23" s="160" t="s">
        <v>611</v>
      </c>
      <c r="D23" s="166" t="s">
        <v>169</v>
      </c>
      <c r="E23" s="112" t="s">
        <v>179</v>
      </c>
      <c r="F23" s="112" t="s">
        <v>60</v>
      </c>
      <c r="G23" s="112" t="s">
        <v>207</v>
      </c>
      <c r="H23" s="49"/>
      <c r="I23" s="112" t="s">
        <v>82</v>
      </c>
      <c r="J23" s="112" t="s">
        <v>69</v>
      </c>
      <c r="K23" s="165">
        <v>45383</v>
      </c>
      <c r="L23" s="112" t="s">
        <v>240</v>
      </c>
      <c r="M23" s="112" t="s">
        <v>188</v>
      </c>
      <c r="N23" s="428"/>
      <c r="O23" s="588"/>
    </row>
    <row r="24" spans="1:33" s="1" customFormat="1" ht="69.599999999999994" customHeight="1" x14ac:dyDescent="0.2">
      <c r="A24" s="599">
        <v>10</v>
      </c>
      <c r="B24" s="164" t="s">
        <v>114</v>
      </c>
      <c r="C24" s="96" t="s">
        <v>613</v>
      </c>
      <c r="D24" s="166" t="s">
        <v>169</v>
      </c>
      <c r="E24" s="112" t="s">
        <v>510</v>
      </c>
      <c r="F24" s="112" t="s">
        <v>60</v>
      </c>
      <c r="G24" s="112" t="s">
        <v>207</v>
      </c>
      <c r="H24" s="49"/>
      <c r="I24" s="112" t="s">
        <v>82</v>
      </c>
      <c r="J24" s="112" t="s">
        <v>69</v>
      </c>
      <c r="K24" s="165">
        <v>45383</v>
      </c>
      <c r="L24" s="112" t="s">
        <v>240</v>
      </c>
      <c r="M24" s="112" t="s">
        <v>188</v>
      </c>
      <c r="N24" s="428"/>
      <c r="O24" s="588"/>
    </row>
    <row r="25" spans="1:33" s="1" customFormat="1" ht="87" customHeight="1" x14ac:dyDescent="0.2">
      <c r="A25" s="599">
        <v>11</v>
      </c>
      <c r="B25" s="59" t="s">
        <v>115</v>
      </c>
      <c r="C25" s="163" t="s">
        <v>514</v>
      </c>
      <c r="D25" s="166" t="s">
        <v>169</v>
      </c>
      <c r="E25" s="112" t="s">
        <v>510</v>
      </c>
      <c r="F25" s="112" t="s">
        <v>60</v>
      </c>
      <c r="G25" s="112" t="s">
        <v>65</v>
      </c>
      <c r="H25" s="49"/>
      <c r="I25" s="49"/>
      <c r="J25" s="112" t="s">
        <v>69</v>
      </c>
      <c r="K25" s="165">
        <v>45292</v>
      </c>
      <c r="L25" s="112" t="s">
        <v>240</v>
      </c>
      <c r="M25" s="112" t="s">
        <v>188</v>
      </c>
      <c r="N25" s="160" t="s">
        <v>506</v>
      </c>
      <c r="O25" s="588"/>
    </row>
    <row r="26" spans="1:33" s="1" customFormat="1" ht="89.45" customHeight="1" x14ac:dyDescent="0.2">
      <c r="A26" s="599">
        <v>12</v>
      </c>
      <c r="B26" s="59" t="s">
        <v>250</v>
      </c>
      <c r="C26" s="163" t="s">
        <v>515</v>
      </c>
      <c r="D26" s="166" t="s">
        <v>169</v>
      </c>
      <c r="E26" s="112" t="s">
        <v>510</v>
      </c>
      <c r="F26" s="112" t="s">
        <v>60</v>
      </c>
      <c r="G26" s="112" t="s">
        <v>65</v>
      </c>
      <c r="H26" s="49"/>
      <c r="I26" s="49"/>
      <c r="J26" s="112" t="s">
        <v>69</v>
      </c>
      <c r="K26" s="160" t="s">
        <v>550</v>
      </c>
      <c r="L26" s="112" t="s">
        <v>497</v>
      </c>
      <c r="M26" s="112" t="s">
        <v>188</v>
      </c>
      <c r="N26" s="112" t="s">
        <v>90</v>
      </c>
      <c r="O26" s="588"/>
    </row>
    <row r="27" spans="1:33" s="1" customFormat="1" ht="83.45" customHeight="1" x14ac:dyDescent="0.2">
      <c r="A27" s="599">
        <v>13</v>
      </c>
      <c r="B27" s="122" t="s">
        <v>603</v>
      </c>
      <c r="C27" s="163" t="s">
        <v>649</v>
      </c>
      <c r="D27" s="166" t="s">
        <v>169</v>
      </c>
      <c r="E27" s="112" t="s">
        <v>183</v>
      </c>
      <c r="F27" s="112" t="s">
        <v>60</v>
      </c>
      <c r="G27" s="112" t="s">
        <v>65</v>
      </c>
      <c r="H27" s="49"/>
      <c r="I27" s="94"/>
      <c r="J27" s="112" t="s">
        <v>69</v>
      </c>
      <c r="K27" s="160" t="s">
        <v>550</v>
      </c>
      <c r="L27" s="112" t="s">
        <v>497</v>
      </c>
      <c r="M27" s="112" t="s">
        <v>188</v>
      </c>
      <c r="N27" s="96" t="s">
        <v>513</v>
      </c>
      <c r="O27" s="588"/>
    </row>
    <row r="28" spans="1:33" s="1" customFormat="1" ht="45.6" customHeight="1" x14ac:dyDescent="0.2">
      <c r="A28" s="599">
        <v>14</v>
      </c>
      <c r="B28" s="116" t="s">
        <v>249</v>
      </c>
      <c r="C28" s="163" t="s">
        <v>650</v>
      </c>
      <c r="D28" s="166" t="s">
        <v>169</v>
      </c>
      <c r="E28" s="112" t="s">
        <v>183</v>
      </c>
      <c r="F28" s="112" t="s">
        <v>60</v>
      </c>
      <c r="G28" s="112" t="s">
        <v>65</v>
      </c>
      <c r="H28" s="49"/>
      <c r="I28" s="94"/>
      <c r="J28" s="112" t="s">
        <v>69</v>
      </c>
      <c r="K28" s="160" t="s">
        <v>550</v>
      </c>
      <c r="L28" s="112" t="s">
        <v>497</v>
      </c>
      <c r="M28" s="112" t="s">
        <v>188</v>
      </c>
      <c r="N28" s="167"/>
      <c r="O28" s="588"/>
    </row>
    <row r="29" spans="1:33" s="1" customFormat="1" ht="55.7" customHeight="1" x14ac:dyDescent="0.2">
      <c r="A29" s="189">
        <v>15</v>
      </c>
      <c r="B29" s="122" t="s">
        <v>437</v>
      </c>
      <c r="C29" s="163" t="s">
        <v>536</v>
      </c>
      <c r="D29" s="166" t="s">
        <v>166</v>
      </c>
      <c r="E29" s="112" t="s">
        <v>183</v>
      </c>
      <c r="F29" s="112" t="s">
        <v>35</v>
      </c>
      <c r="G29" s="112" t="s">
        <v>65</v>
      </c>
      <c r="H29" s="49"/>
      <c r="I29" s="94"/>
      <c r="J29" s="112" t="s">
        <v>69</v>
      </c>
      <c r="K29" s="160" t="s">
        <v>550</v>
      </c>
      <c r="L29" s="112" t="s">
        <v>497</v>
      </c>
      <c r="M29" s="112" t="s">
        <v>188</v>
      </c>
      <c r="N29" s="263" t="s">
        <v>468</v>
      </c>
      <c r="O29" s="588"/>
    </row>
    <row r="30" spans="1:33" ht="15" customHeight="1" x14ac:dyDescent="0.25">
      <c r="A30" s="597" t="s">
        <v>216</v>
      </c>
      <c r="B30" s="437"/>
      <c r="C30" s="437"/>
      <c r="D30" s="437"/>
      <c r="E30" s="437"/>
      <c r="F30" s="437"/>
      <c r="G30" s="437"/>
      <c r="H30" s="437"/>
      <c r="I30" s="437"/>
      <c r="J30" s="437"/>
      <c r="K30" s="437"/>
      <c r="L30" s="437"/>
      <c r="M30" s="437"/>
      <c r="N30" s="437"/>
      <c r="O30" s="598"/>
      <c r="P30" s="1"/>
      <c r="Q30" s="1"/>
      <c r="R30" s="1"/>
      <c r="S30" s="1"/>
      <c r="T30" s="1"/>
      <c r="U30" s="1"/>
      <c r="V30" s="1"/>
      <c r="W30" s="1"/>
      <c r="X30" s="1"/>
      <c r="Y30" s="1"/>
      <c r="Z30" s="1"/>
      <c r="AA30" s="1"/>
      <c r="AB30" s="1"/>
      <c r="AC30" s="1"/>
      <c r="AD30" s="1"/>
      <c r="AE30" s="1"/>
      <c r="AF30" s="1"/>
      <c r="AG30" s="1"/>
    </row>
    <row r="31" spans="1:33" s="1" customFormat="1" ht="42.95" customHeight="1" x14ac:dyDescent="0.2">
      <c r="A31" s="190">
        <v>16</v>
      </c>
      <c r="B31" s="600" t="s">
        <v>248</v>
      </c>
      <c r="C31" s="163" t="s">
        <v>516</v>
      </c>
      <c r="D31" s="166" t="s">
        <v>169</v>
      </c>
      <c r="E31" s="112" t="s">
        <v>510</v>
      </c>
      <c r="F31" s="112" t="s">
        <v>60</v>
      </c>
      <c r="G31" s="112" t="s">
        <v>65</v>
      </c>
      <c r="H31" s="167"/>
      <c r="I31" s="167"/>
      <c r="J31" s="112" t="s">
        <v>69</v>
      </c>
      <c r="K31" s="165">
        <v>45200</v>
      </c>
      <c r="L31" s="112" t="s">
        <v>120</v>
      </c>
      <c r="M31" s="112" t="s">
        <v>188</v>
      </c>
      <c r="N31" s="160" t="s">
        <v>406</v>
      </c>
      <c r="O31" s="588"/>
    </row>
    <row r="32" spans="1:33" s="1" customFormat="1" ht="117.2" customHeight="1" x14ac:dyDescent="0.2">
      <c r="A32" s="189">
        <v>17</v>
      </c>
      <c r="B32" s="162" t="s">
        <v>431</v>
      </c>
      <c r="C32" s="96" t="s">
        <v>591</v>
      </c>
      <c r="D32" s="166" t="s">
        <v>169</v>
      </c>
      <c r="E32" s="112" t="s">
        <v>510</v>
      </c>
      <c r="F32" s="112" t="s">
        <v>60</v>
      </c>
      <c r="G32" s="112" t="s">
        <v>65</v>
      </c>
      <c r="H32" s="112" t="s">
        <v>82</v>
      </c>
      <c r="I32" s="112" t="s">
        <v>82</v>
      </c>
      <c r="J32" s="112" t="s">
        <v>69</v>
      </c>
      <c r="K32" s="160" t="s">
        <v>550</v>
      </c>
      <c r="L32" s="112" t="s">
        <v>498</v>
      </c>
      <c r="M32" s="112" t="s">
        <v>188</v>
      </c>
      <c r="N32" s="261" t="s">
        <v>90</v>
      </c>
      <c r="O32" s="588"/>
    </row>
    <row r="33" spans="1:33" s="1" customFormat="1" ht="62.1" customHeight="1" x14ac:dyDescent="0.2">
      <c r="A33" s="189">
        <v>18</v>
      </c>
      <c r="B33" s="121" t="s">
        <v>614</v>
      </c>
      <c r="C33" s="96" t="s">
        <v>619</v>
      </c>
      <c r="D33" s="166" t="s">
        <v>169</v>
      </c>
      <c r="E33" s="112" t="s">
        <v>510</v>
      </c>
      <c r="F33" s="112" t="s">
        <v>60</v>
      </c>
      <c r="G33" s="112" t="s">
        <v>65</v>
      </c>
      <c r="H33" s="49"/>
      <c r="I33" s="49"/>
      <c r="J33" s="112" t="s">
        <v>69</v>
      </c>
      <c r="K33" s="165">
        <v>45292</v>
      </c>
      <c r="L33" s="112" t="s">
        <v>120</v>
      </c>
      <c r="M33" s="112" t="s">
        <v>188</v>
      </c>
      <c r="N33" s="261" t="s">
        <v>618</v>
      </c>
      <c r="O33" s="588"/>
    </row>
    <row r="34" spans="1:33" s="1" customFormat="1" ht="44.45" customHeight="1" x14ac:dyDescent="0.2">
      <c r="A34" s="189">
        <v>19</v>
      </c>
      <c r="B34" s="121" t="s">
        <v>518</v>
      </c>
      <c r="C34" s="244" t="s">
        <v>615</v>
      </c>
      <c r="D34" s="166" t="s">
        <v>169</v>
      </c>
      <c r="E34" s="112" t="s">
        <v>179</v>
      </c>
      <c r="F34" s="112" t="s">
        <v>60</v>
      </c>
      <c r="G34" s="112" t="s">
        <v>65</v>
      </c>
      <c r="H34" s="49"/>
      <c r="I34" s="49"/>
      <c r="J34" s="112" t="s">
        <v>69</v>
      </c>
      <c r="K34" s="160" t="s">
        <v>550</v>
      </c>
      <c r="L34" s="112" t="s">
        <v>240</v>
      </c>
      <c r="M34" s="112" t="s">
        <v>188</v>
      </c>
      <c r="N34" s="427" t="s">
        <v>432</v>
      </c>
      <c r="O34" s="588"/>
    </row>
    <row r="35" spans="1:33" s="1" customFormat="1" ht="28.5" x14ac:dyDescent="0.2">
      <c r="A35" s="189">
        <v>20</v>
      </c>
      <c r="B35" s="121" t="s">
        <v>519</v>
      </c>
      <c r="C35" s="244" t="s">
        <v>616</v>
      </c>
      <c r="D35" s="166" t="s">
        <v>169</v>
      </c>
      <c r="E35" s="112" t="s">
        <v>179</v>
      </c>
      <c r="F35" s="112" t="s">
        <v>60</v>
      </c>
      <c r="G35" s="112" t="s">
        <v>65</v>
      </c>
      <c r="H35" s="167"/>
      <c r="I35" s="167"/>
      <c r="J35" s="112" t="s">
        <v>69</v>
      </c>
      <c r="K35" s="160" t="s">
        <v>550</v>
      </c>
      <c r="L35" s="112" t="s">
        <v>240</v>
      </c>
      <c r="M35" s="112" t="s">
        <v>188</v>
      </c>
      <c r="N35" s="428"/>
      <c r="O35" s="588"/>
    </row>
    <row r="36" spans="1:33" ht="15" customHeight="1" x14ac:dyDescent="0.25">
      <c r="A36" s="597" t="s">
        <v>219</v>
      </c>
      <c r="B36" s="437"/>
      <c r="C36" s="437"/>
      <c r="D36" s="437"/>
      <c r="E36" s="437"/>
      <c r="F36" s="437"/>
      <c r="G36" s="437"/>
      <c r="H36" s="437"/>
      <c r="I36" s="437"/>
      <c r="J36" s="437"/>
      <c r="K36" s="437"/>
      <c r="L36" s="437"/>
      <c r="M36" s="437"/>
      <c r="N36" s="437"/>
      <c r="O36" s="598"/>
      <c r="Q36" s="1"/>
      <c r="R36" s="1"/>
      <c r="S36" s="1"/>
      <c r="T36" s="1"/>
      <c r="U36" s="1"/>
      <c r="V36" s="1"/>
      <c r="W36" s="1"/>
      <c r="X36" s="1"/>
      <c r="Y36" s="1"/>
      <c r="Z36" s="1"/>
      <c r="AA36" s="1"/>
      <c r="AB36" s="1"/>
      <c r="AC36" s="1"/>
      <c r="AD36" s="1"/>
      <c r="AE36" s="1"/>
      <c r="AF36" s="1"/>
      <c r="AG36" s="1"/>
    </row>
    <row r="37" spans="1:33" ht="74.25" customHeight="1" thickBot="1" x14ac:dyDescent="0.3">
      <c r="A37" s="601">
        <v>21</v>
      </c>
      <c r="B37" s="602" t="s">
        <v>520</v>
      </c>
      <c r="C37" s="603" t="s">
        <v>665</v>
      </c>
      <c r="D37" s="171" t="s">
        <v>168</v>
      </c>
      <c r="E37" s="172" t="s">
        <v>183</v>
      </c>
      <c r="F37" s="239" t="s">
        <v>587</v>
      </c>
      <c r="G37" s="172" t="s">
        <v>65</v>
      </c>
      <c r="H37" s="548"/>
      <c r="I37" s="548"/>
      <c r="J37" s="604">
        <v>44927</v>
      </c>
      <c r="K37" s="239" t="s">
        <v>550</v>
      </c>
      <c r="L37" s="172" t="s">
        <v>178</v>
      </c>
      <c r="M37" s="172" t="s">
        <v>188</v>
      </c>
      <c r="N37" s="239" t="s">
        <v>617</v>
      </c>
      <c r="O37" s="605"/>
      <c r="P37" s="1"/>
      <c r="Q37" s="1"/>
      <c r="R37" s="1"/>
      <c r="S37" s="1"/>
      <c r="T37" s="1"/>
      <c r="U37" s="1"/>
      <c r="V37" s="1"/>
      <c r="W37" s="1"/>
      <c r="X37" s="1"/>
      <c r="Y37" s="1"/>
      <c r="Z37" s="1"/>
      <c r="AA37" s="1"/>
      <c r="AB37" s="1"/>
      <c r="AC37" s="1"/>
      <c r="AD37" s="1"/>
      <c r="AE37" s="1"/>
      <c r="AF37" s="1"/>
      <c r="AG37" s="1"/>
    </row>
    <row r="38" spans="1:33" x14ac:dyDescent="0.25">
      <c r="A38" s="1"/>
      <c r="B38" s="1"/>
      <c r="C38" s="2"/>
      <c r="D38" s="1"/>
      <c r="E38" s="1"/>
      <c r="F38" s="1"/>
      <c r="G38" s="1"/>
      <c r="H38" s="1"/>
      <c r="I38" s="1"/>
      <c r="J38" s="1"/>
      <c r="K38" s="1"/>
      <c r="L38" s="1"/>
      <c r="M38" s="1"/>
      <c r="N38" s="1"/>
      <c r="O38" s="1"/>
      <c r="P38" s="1"/>
      <c r="Q38" s="1"/>
      <c r="R38" s="1"/>
      <c r="S38" s="1"/>
      <c r="T38" s="1"/>
      <c r="U38" s="1"/>
      <c r="V38" s="1"/>
      <c r="W38" s="1"/>
      <c r="X38" s="1"/>
      <c r="Y38" s="1"/>
      <c r="Z38" s="1"/>
      <c r="AA38" s="1"/>
      <c r="AB38" s="1"/>
    </row>
    <row r="39" spans="1:33" x14ac:dyDescent="0.25">
      <c r="A39" s="1"/>
      <c r="B39" s="1"/>
      <c r="C39" s="2"/>
      <c r="D39" s="1"/>
      <c r="E39" s="1"/>
      <c r="F39" s="1"/>
      <c r="G39" s="1"/>
      <c r="H39" s="1"/>
      <c r="I39" s="1"/>
      <c r="J39" s="1"/>
      <c r="K39" s="1"/>
      <c r="L39" s="1"/>
      <c r="M39" s="1"/>
      <c r="N39" s="1"/>
      <c r="O39" s="1"/>
      <c r="P39" s="1"/>
      <c r="Q39" s="1"/>
      <c r="R39" s="1"/>
      <c r="S39" s="1"/>
      <c r="T39" s="1"/>
      <c r="U39" s="1"/>
      <c r="V39" s="1"/>
      <c r="W39" s="1"/>
      <c r="X39" s="1"/>
      <c r="Y39" s="1"/>
      <c r="Z39" s="1"/>
      <c r="AA39" s="1"/>
      <c r="AB39" s="1"/>
    </row>
    <row r="40" spans="1:33" x14ac:dyDescent="0.25">
      <c r="A40" s="1"/>
      <c r="B40" s="1"/>
      <c r="C40" s="2"/>
      <c r="D40" s="1"/>
      <c r="E40" s="1"/>
      <c r="F40" s="1"/>
      <c r="G40" s="1"/>
      <c r="H40" s="1"/>
      <c r="I40" s="1"/>
      <c r="J40" s="1"/>
      <c r="K40" s="1"/>
      <c r="L40" s="1"/>
      <c r="M40" s="1"/>
      <c r="N40" s="1"/>
      <c r="O40" s="1"/>
      <c r="P40" s="1"/>
      <c r="Q40" s="1"/>
      <c r="R40" s="1"/>
      <c r="S40" s="1"/>
      <c r="T40" s="1"/>
      <c r="U40" s="1"/>
      <c r="V40" s="1"/>
      <c r="W40" s="1"/>
      <c r="X40" s="1"/>
      <c r="Y40" s="1"/>
      <c r="Z40" s="1"/>
      <c r="AA40" s="1"/>
      <c r="AB40" s="1"/>
    </row>
    <row r="41" spans="1:33" x14ac:dyDescent="0.25">
      <c r="A41" s="1"/>
      <c r="B41" s="1"/>
      <c r="C41" s="2"/>
      <c r="D41" s="1"/>
      <c r="E41" s="1"/>
      <c r="F41" s="1"/>
      <c r="G41" s="1"/>
      <c r="H41" s="1"/>
      <c r="I41" s="1"/>
      <c r="J41" s="1"/>
      <c r="K41" s="1"/>
      <c r="L41" s="1"/>
      <c r="M41" s="1"/>
      <c r="N41" s="1"/>
      <c r="O41" s="1"/>
      <c r="P41" s="1"/>
      <c r="Q41" s="1"/>
      <c r="R41" s="1"/>
      <c r="S41" s="1"/>
      <c r="T41" s="1"/>
      <c r="U41" s="1"/>
      <c r="V41" s="1"/>
      <c r="W41" s="1"/>
      <c r="X41" s="1"/>
      <c r="Y41" s="1"/>
      <c r="Z41" s="1"/>
      <c r="AA41" s="1"/>
      <c r="AB41" s="1"/>
    </row>
    <row r="42" spans="1:33" x14ac:dyDescent="0.25">
      <c r="A42" s="1"/>
      <c r="B42" s="1"/>
      <c r="C42" s="2"/>
      <c r="D42" s="1"/>
      <c r="E42" s="1"/>
      <c r="F42" s="1"/>
      <c r="G42" s="1"/>
      <c r="H42" s="1"/>
      <c r="I42" s="1"/>
      <c r="J42" s="1"/>
      <c r="K42" s="1"/>
      <c r="L42" s="1"/>
      <c r="M42" s="1"/>
      <c r="N42" s="1"/>
      <c r="O42" s="1"/>
      <c r="P42" s="1"/>
      <c r="Q42" s="1"/>
      <c r="R42" s="1"/>
      <c r="S42" s="1"/>
      <c r="T42" s="1"/>
      <c r="U42" s="1"/>
      <c r="V42" s="1"/>
      <c r="W42" s="1"/>
      <c r="X42" s="1"/>
      <c r="Y42" s="1"/>
      <c r="Z42" s="1"/>
      <c r="AA42" s="1"/>
      <c r="AB42" s="1"/>
    </row>
    <row r="43" spans="1:33" x14ac:dyDescent="0.25">
      <c r="A43" s="1"/>
      <c r="B43" s="1"/>
      <c r="C43" s="2"/>
      <c r="D43" s="1"/>
      <c r="E43" s="1"/>
      <c r="F43" s="1"/>
      <c r="G43" s="1"/>
      <c r="H43" s="1"/>
      <c r="I43" s="1"/>
      <c r="J43" s="1"/>
      <c r="K43" s="1"/>
      <c r="L43" s="1"/>
      <c r="M43" s="1"/>
      <c r="N43" s="1"/>
      <c r="O43" s="1"/>
      <c r="P43" s="1"/>
      <c r="Q43" s="1"/>
      <c r="R43" s="1"/>
      <c r="S43" s="1"/>
      <c r="T43" s="1"/>
      <c r="U43" s="1"/>
      <c r="V43" s="1"/>
      <c r="W43" s="1"/>
      <c r="X43" s="1"/>
      <c r="Y43" s="1"/>
      <c r="Z43" s="1"/>
      <c r="AA43" s="1"/>
      <c r="AB43" s="1"/>
    </row>
    <row r="44" spans="1:33" x14ac:dyDescent="0.25">
      <c r="A44" s="1"/>
      <c r="B44" s="1"/>
      <c r="C44" s="2"/>
      <c r="D44" s="1"/>
      <c r="E44" s="1"/>
      <c r="F44" s="1"/>
      <c r="G44" s="1"/>
      <c r="H44" s="1"/>
      <c r="I44" s="1"/>
      <c r="J44" s="1"/>
      <c r="K44" s="1"/>
      <c r="L44" s="1"/>
      <c r="M44" s="1"/>
      <c r="N44" s="1"/>
      <c r="O44" s="1"/>
      <c r="P44" s="1"/>
      <c r="Q44" s="1"/>
      <c r="R44" s="1"/>
      <c r="S44" s="1"/>
      <c r="T44" s="1"/>
      <c r="U44" s="1"/>
      <c r="V44" s="1"/>
      <c r="W44" s="1"/>
      <c r="X44" s="1"/>
      <c r="Y44" s="1"/>
      <c r="Z44" s="1"/>
      <c r="AA44" s="1"/>
      <c r="AB44" s="1"/>
    </row>
    <row r="45" spans="1:33" x14ac:dyDescent="0.25">
      <c r="A45" s="1"/>
      <c r="B45" s="1"/>
      <c r="C45" s="2"/>
      <c r="D45" s="1"/>
      <c r="E45" s="1"/>
      <c r="F45" s="1"/>
      <c r="G45" s="1"/>
      <c r="H45" s="1"/>
      <c r="I45" s="1"/>
      <c r="J45" s="1"/>
      <c r="K45" s="1"/>
      <c r="L45" s="1"/>
      <c r="M45" s="1"/>
      <c r="N45" s="1"/>
      <c r="O45" s="1"/>
      <c r="P45" s="1"/>
      <c r="Q45" s="1"/>
      <c r="R45" s="1"/>
      <c r="S45" s="1"/>
      <c r="T45" s="1"/>
      <c r="U45" s="1"/>
      <c r="V45" s="1"/>
      <c r="W45" s="1"/>
      <c r="X45" s="1"/>
      <c r="Y45" s="1"/>
      <c r="Z45" s="1"/>
      <c r="AA45" s="1"/>
      <c r="AB45" s="1"/>
    </row>
    <row r="46" spans="1:33" x14ac:dyDescent="0.25">
      <c r="A46" s="1"/>
      <c r="B46" s="1"/>
      <c r="C46" s="2"/>
      <c r="D46" s="1"/>
      <c r="E46" s="1"/>
      <c r="F46" s="1"/>
      <c r="G46" s="1"/>
      <c r="H46" s="1"/>
      <c r="I46" s="1"/>
      <c r="J46" s="1"/>
      <c r="K46" s="1"/>
      <c r="L46" s="1"/>
      <c r="M46" s="1"/>
      <c r="N46" s="1"/>
      <c r="O46" s="1"/>
      <c r="P46" s="1"/>
      <c r="Q46" s="1"/>
      <c r="R46" s="1"/>
      <c r="S46" s="1"/>
      <c r="T46" s="1"/>
      <c r="U46" s="1"/>
      <c r="V46" s="1"/>
      <c r="W46" s="1"/>
      <c r="X46" s="1"/>
      <c r="Y46" s="1"/>
      <c r="Z46" s="1"/>
      <c r="AA46" s="1"/>
      <c r="AB46" s="1"/>
    </row>
    <row r="47" spans="1:33" x14ac:dyDescent="0.25">
      <c r="A47" s="1"/>
      <c r="B47" s="1"/>
      <c r="C47" s="2"/>
      <c r="D47" s="1"/>
      <c r="E47" s="1"/>
      <c r="F47" s="1"/>
      <c r="G47" s="1"/>
      <c r="H47" s="1"/>
      <c r="I47" s="1"/>
      <c r="J47" s="1"/>
      <c r="K47" s="1"/>
      <c r="L47" s="1"/>
      <c r="M47" s="1"/>
      <c r="N47" s="1"/>
      <c r="O47" s="1"/>
      <c r="P47" s="1"/>
      <c r="Q47" s="1"/>
      <c r="R47" s="1"/>
      <c r="S47" s="1"/>
      <c r="T47" s="1"/>
      <c r="U47" s="1"/>
      <c r="V47" s="1"/>
      <c r="W47" s="1"/>
      <c r="X47" s="1"/>
      <c r="Y47" s="1"/>
      <c r="Z47" s="1"/>
      <c r="AA47" s="1"/>
      <c r="AB47" s="1"/>
    </row>
    <row r="48" spans="1:33" x14ac:dyDescent="0.25">
      <c r="A48" s="1"/>
      <c r="B48" s="1"/>
      <c r="C48" s="2"/>
      <c r="D48" s="1"/>
      <c r="E48" s="1"/>
      <c r="F48" s="1"/>
      <c r="G48" s="1"/>
      <c r="H48" s="1"/>
      <c r="I48" s="1"/>
      <c r="J48" s="1"/>
      <c r="K48" s="1"/>
      <c r="L48" s="1"/>
      <c r="M48" s="1"/>
      <c r="N48" s="1"/>
      <c r="O48" s="1"/>
      <c r="P48" s="1"/>
      <c r="Q48" s="1"/>
      <c r="R48" s="1"/>
      <c r="S48" s="1"/>
      <c r="T48" s="1"/>
      <c r="U48" s="1"/>
      <c r="V48" s="1"/>
      <c r="W48" s="1"/>
      <c r="X48" s="1"/>
      <c r="Y48" s="1"/>
      <c r="Z48" s="1"/>
      <c r="AA48" s="1"/>
      <c r="AB48" s="1"/>
    </row>
    <row r="49" spans="1:28" x14ac:dyDescent="0.25">
      <c r="A49" s="1"/>
      <c r="B49" s="1"/>
      <c r="C49" s="2"/>
      <c r="D49" s="1"/>
      <c r="E49" s="1"/>
      <c r="F49" s="1"/>
      <c r="G49" s="1"/>
      <c r="H49" s="1"/>
      <c r="I49" s="1"/>
      <c r="J49" s="1"/>
      <c r="K49" s="1"/>
      <c r="L49" s="1"/>
      <c r="M49" s="1"/>
      <c r="N49" s="1"/>
      <c r="O49" s="1"/>
      <c r="P49" s="1"/>
      <c r="Q49" s="1"/>
      <c r="R49" s="1"/>
      <c r="S49" s="1"/>
      <c r="T49" s="1"/>
      <c r="U49" s="1"/>
      <c r="V49" s="1"/>
      <c r="W49" s="1"/>
      <c r="X49" s="1"/>
      <c r="Y49" s="1"/>
      <c r="Z49" s="1"/>
      <c r="AA49" s="1"/>
      <c r="AB49" s="1"/>
    </row>
    <row r="50" spans="1:28" x14ac:dyDescent="0.25">
      <c r="A50" s="1"/>
      <c r="B50" s="1"/>
      <c r="C50" s="2"/>
      <c r="D50" s="1"/>
      <c r="E50" s="1"/>
      <c r="F50" s="1"/>
      <c r="G50" s="1"/>
      <c r="H50" s="1"/>
      <c r="I50" s="1"/>
      <c r="J50" s="1"/>
      <c r="K50" s="1"/>
      <c r="L50" s="1"/>
      <c r="M50" s="1"/>
      <c r="N50" s="1"/>
      <c r="O50" s="1"/>
      <c r="P50" s="1"/>
      <c r="Q50" s="1"/>
      <c r="R50" s="1"/>
      <c r="S50" s="1"/>
      <c r="T50" s="1"/>
      <c r="U50" s="1"/>
      <c r="V50" s="1"/>
      <c r="W50" s="1"/>
      <c r="X50" s="1"/>
      <c r="Y50" s="1"/>
      <c r="Z50" s="1"/>
      <c r="AA50" s="1"/>
      <c r="AB50" s="1"/>
    </row>
    <row r="51" spans="1:28" x14ac:dyDescent="0.25">
      <c r="A51" s="1"/>
      <c r="B51" s="1"/>
      <c r="C51" s="2"/>
      <c r="D51" s="1"/>
      <c r="E51" s="1"/>
      <c r="F51" s="1"/>
      <c r="G51" s="1"/>
      <c r="H51" s="1"/>
      <c r="I51" s="1"/>
      <c r="J51" s="1"/>
      <c r="K51" s="1"/>
      <c r="L51" s="1"/>
      <c r="M51" s="1"/>
      <c r="N51" s="1"/>
      <c r="O51" s="1"/>
      <c r="P51" s="1"/>
      <c r="Q51" s="1"/>
      <c r="R51" s="1"/>
      <c r="S51" s="1"/>
      <c r="T51" s="1"/>
      <c r="U51" s="1"/>
      <c r="V51" s="1"/>
      <c r="W51" s="1"/>
      <c r="X51" s="1"/>
      <c r="Y51" s="1"/>
      <c r="Z51" s="1"/>
      <c r="AA51" s="1"/>
      <c r="AB51" s="1"/>
    </row>
    <row r="52" spans="1:28" x14ac:dyDescent="0.25">
      <c r="A52" s="1"/>
      <c r="B52" s="1"/>
      <c r="C52" s="2"/>
      <c r="D52" s="1"/>
      <c r="E52" s="1"/>
      <c r="F52" s="1"/>
      <c r="G52" s="1"/>
      <c r="H52" s="1"/>
      <c r="I52" s="1"/>
      <c r="J52" s="1"/>
      <c r="K52" s="1"/>
      <c r="L52" s="1"/>
      <c r="M52" s="1"/>
      <c r="N52" s="1"/>
      <c r="O52" s="1"/>
      <c r="P52" s="1"/>
      <c r="Q52" s="1"/>
      <c r="R52" s="1"/>
      <c r="S52" s="1"/>
      <c r="T52" s="1"/>
      <c r="U52" s="1"/>
      <c r="V52" s="1"/>
      <c r="W52" s="1"/>
      <c r="X52" s="1"/>
      <c r="Y52" s="1"/>
      <c r="Z52" s="1"/>
      <c r="AA52" s="1"/>
      <c r="AB52" s="1"/>
    </row>
    <row r="53" spans="1:28" x14ac:dyDescent="0.25">
      <c r="A53" s="1"/>
      <c r="B53" s="1"/>
      <c r="C53" s="2"/>
      <c r="D53" s="1"/>
      <c r="E53" s="1"/>
      <c r="F53" s="1"/>
      <c r="G53" s="1"/>
      <c r="H53" s="1"/>
      <c r="I53" s="1"/>
      <c r="J53" s="1"/>
      <c r="K53" s="1"/>
      <c r="L53" s="1"/>
      <c r="M53" s="1"/>
      <c r="N53" s="1"/>
      <c r="O53" s="1"/>
      <c r="P53" s="1"/>
      <c r="Q53" s="1"/>
      <c r="R53" s="1"/>
      <c r="S53" s="1"/>
      <c r="T53" s="1"/>
      <c r="U53" s="1"/>
      <c r="V53" s="1"/>
      <c r="W53" s="1"/>
      <c r="X53" s="1"/>
      <c r="Y53" s="1"/>
      <c r="Z53" s="1"/>
      <c r="AA53" s="1"/>
      <c r="AB53" s="1"/>
    </row>
    <row r="54" spans="1:28" x14ac:dyDescent="0.25">
      <c r="A54" s="1"/>
      <c r="B54" s="1"/>
      <c r="C54" s="2"/>
      <c r="D54" s="1"/>
      <c r="E54" s="1"/>
      <c r="F54" s="1"/>
      <c r="G54" s="1"/>
      <c r="H54" s="1"/>
      <c r="I54" s="1"/>
      <c r="J54" s="1"/>
      <c r="K54" s="1"/>
      <c r="L54" s="1"/>
      <c r="M54" s="1"/>
      <c r="N54" s="1"/>
      <c r="O54" s="1"/>
      <c r="P54" s="1"/>
      <c r="Q54" s="1"/>
      <c r="R54" s="1"/>
      <c r="S54" s="1"/>
      <c r="T54" s="1"/>
      <c r="U54" s="1"/>
      <c r="V54" s="1"/>
      <c r="W54" s="1"/>
      <c r="X54" s="1"/>
      <c r="Y54" s="1"/>
      <c r="Z54" s="1"/>
      <c r="AA54" s="1"/>
      <c r="AB54" s="1"/>
    </row>
    <row r="55" spans="1:28" x14ac:dyDescent="0.25">
      <c r="A55" s="1"/>
      <c r="B55" s="1"/>
      <c r="C55" s="2"/>
      <c r="D55" s="1"/>
      <c r="E55" s="1"/>
      <c r="F55" s="1"/>
      <c r="G55" s="1"/>
      <c r="H55" s="1"/>
      <c r="I55" s="1"/>
      <c r="J55" s="1"/>
      <c r="K55" s="1"/>
      <c r="L55" s="1"/>
      <c r="M55" s="1"/>
      <c r="N55" s="1"/>
      <c r="O55" s="1"/>
      <c r="P55" s="1"/>
      <c r="Q55" s="1"/>
      <c r="R55" s="1"/>
      <c r="S55" s="1"/>
      <c r="T55" s="1"/>
      <c r="U55" s="1"/>
      <c r="V55" s="1"/>
      <c r="W55" s="1"/>
      <c r="X55" s="1"/>
      <c r="Y55" s="1"/>
      <c r="Z55" s="1"/>
      <c r="AA55" s="1"/>
      <c r="AB55" s="1"/>
    </row>
    <row r="56" spans="1:28" x14ac:dyDescent="0.25">
      <c r="A56" s="1"/>
      <c r="B56" s="1"/>
      <c r="C56" s="2"/>
      <c r="D56" s="1"/>
      <c r="E56" s="1"/>
      <c r="F56" s="1"/>
      <c r="G56" s="1"/>
      <c r="H56" s="1"/>
      <c r="I56" s="1"/>
      <c r="J56" s="1"/>
      <c r="K56" s="1"/>
      <c r="L56" s="1"/>
      <c r="M56" s="1"/>
      <c r="N56" s="1"/>
      <c r="O56" s="1"/>
      <c r="P56" s="1"/>
      <c r="Q56" s="1"/>
      <c r="R56" s="1"/>
      <c r="S56" s="1"/>
      <c r="T56" s="1"/>
      <c r="U56" s="1"/>
      <c r="V56" s="1"/>
      <c r="W56" s="1"/>
      <c r="X56" s="1"/>
      <c r="Y56" s="1"/>
      <c r="Z56" s="1"/>
      <c r="AA56" s="1"/>
      <c r="AB56" s="1"/>
    </row>
    <row r="57" spans="1:28" x14ac:dyDescent="0.25">
      <c r="A57" s="1"/>
      <c r="B57" s="1"/>
      <c r="C57" s="2"/>
      <c r="D57" s="1"/>
      <c r="E57" s="1"/>
      <c r="F57" s="1"/>
      <c r="G57" s="1"/>
      <c r="H57" s="1"/>
      <c r="I57" s="1"/>
      <c r="J57" s="1"/>
      <c r="K57" s="1"/>
      <c r="L57" s="1"/>
      <c r="M57" s="1"/>
      <c r="N57" s="1"/>
      <c r="O57" s="1"/>
      <c r="P57" s="1"/>
      <c r="Q57" s="1"/>
      <c r="R57" s="1"/>
      <c r="S57" s="1"/>
      <c r="T57" s="1"/>
      <c r="U57" s="1"/>
      <c r="V57" s="1"/>
      <c r="W57" s="1"/>
      <c r="X57" s="1"/>
      <c r="Y57" s="1"/>
      <c r="Z57" s="1"/>
      <c r="AA57" s="1"/>
      <c r="AB57" s="1"/>
    </row>
    <row r="58" spans="1:28" x14ac:dyDescent="0.25">
      <c r="A58" s="1"/>
      <c r="B58" s="1"/>
      <c r="C58" s="2"/>
      <c r="D58" s="1"/>
      <c r="E58" s="1"/>
      <c r="F58" s="1"/>
      <c r="G58" s="1"/>
      <c r="H58" s="1"/>
      <c r="I58" s="1"/>
      <c r="J58" s="1"/>
      <c r="K58" s="1"/>
      <c r="L58" s="1"/>
      <c r="M58" s="1"/>
      <c r="N58" s="1"/>
      <c r="O58" s="1"/>
      <c r="P58" s="1"/>
      <c r="Q58" s="1"/>
      <c r="R58" s="1"/>
      <c r="S58" s="1"/>
      <c r="T58" s="1"/>
      <c r="U58" s="1"/>
      <c r="V58" s="1"/>
      <c r="W58" s="1"/>
      <c r="X58" s="1"/>
      <c r="Y58" s="1"/>
      <c r="Z58" s="1"/>
      <c r="AA58" s="1"/>
      <c r="AB58" s="1"/>
    </row>
    <row r="59" spans="1:28" x14ac:dyDescent="0.25">
      <c r="A59" s="1"/>
      <c r="B59" s="1"/>
      <c r="C59" s="2"/>
      <c r="D59" s="1"/>
      <c r="E59" s="1"/>
      <c r="F59" s="1"/>
      <c r="G59" s="1"/>
      <c r="H59" s="1"/>
      <c r="I59" s="1"/>
      <c r="J59" s="1"/>
      <c r="K59" s="1"/>
      <c r="L59" s="1"/>
      <c r="M59" s="1"/>
      <c r="N59" s="1"/>
      <c r="O59" s="1"/>
      <c r="P59" s="1"/>
      <c r="Q59" s="1"/>
      <c r="R59" s="1"/>
      <c r="S59" s="1"/>
      <c r="T59" s="1"/>
      <c r="U59" s="1"/>
      <c r="V59" s="1"/>
      <c r="W59" s="1"/>
      <c r="X59" s="1"/>
      <c r="Y59" s="1"/>
      <c r="Z59" s="1"/>
      <c r="AA59" s="1"/>
      <c r="AB59" s="1"/>
    </row>
    <row r="60" spans="1:28" x14ac:dyDescent="0.25">
      <c r="A60" s="1"/>
      <c r="B60" s="1"/>
      <c r="C60" s="2"/>
      <c r="D60" s="1"/>
      <c r="E60" s="1"/>
      <c r="F60" s="1"/>
      <c r="G60" s="1"/>
      <c r="H60" s="1"/>
      <c r="I60" s="1"/>
      <c r="J60" s="1"/>
      <c r="K60" s="1"/>
      <c r="L60" s="1"/>
      <c r="M60" s="1"/>
      <c r="N60" s="1"/>
      <c r="O60" s="1"/>
      <c r="P60" s="1"/>
      <c r="Q60" s="1"/>
      <c r="R60" s="1"/>
      <c r="S60" s="1"/>
      <c r="T60" s="1"/>
      <c r="U60" s="1"/>
      <c r="V60" s="1"/>
      <c r="W60" s="1"/>
      <c r="X60" s="1"/>
      <c r="Y60" s="1"/>
      <c r="Z60" s="1"/>
      <c r="AA60" s="1"/>
      <c r="AB60" s="1"/>
    </row>
    <row r="61" spans="1:28" x14ac:dyDescent="0.25">
      <c r="A61" s="1"/>
      <c r="B61" s="1"/>
      <c r="C61" s="2"/>
      <c r="D61" s="1"/>
      <c r="E61" s="1"/>
      <c r="F61" s="1"/>
      <c r="G61" s="1"/>
      <c r="H61" s="1"/>
      <c r="I61" s="1"/>
      <c r="J61" s="1"/>
      <c r="K61" s="1"/>
      <c r="L61" s="1"/>
      <c r="M61" s="1"/>
      <c r="N61" s="1"/>
      <c r="O61" s="1"/>
      <c r="P61" s="1"/>
      <c r="Q61" s="1"/>
      <c r="R61" s="1"/>
      <c r="S61" s="1"/>
      <c r="T61" s="1"/>
      <c r="U61" s="1"/>
      <c r="V61" s="1"/>
      <c r="W61" s="1"/>
      <c r="X61" s="1"/>
      <c r="Y61" s="1"/>
      <c r="Z61" s="1"/>
      <c r="AA61" s="1"/>
      <c r="AB61" s="1"/>
    </row>
    <row r="62" spans="1:28" x14ac:dyDescent="0.25">
      <c r="A62" s="1"/>
      <c r="B62" s="1"/>
      <c r="C62" s="2"/>
      <c r="D62" s="1"/>
      <c r="E62" s="1"/>
      <c r="F62" s="1"/>
      <c r="G62" s="1"/>
      <c r="H62" s="1"/>
      <c r="I62" s="1"/>
      <c r="J62" s="1"/>
      <c r="K62" s="1"/>
      <c r="L62" s="1"/>
      <c r="M62" s="1"/>
      <c r="N62" s="1"/>
      <c r="O62" s="1"/>
      <c r="P62" s="1"/>
      <c r="Q62" s="1"/>
      <c r="R62" s="1"/>
      <c r="S62" s="1"/>
      <c r="T62" s="1"/>
      <c r="U62" s="1"/>
      <c r="V62" s="1"/>
      <c r="W62" s="1"/>
      <c r="X62" s="1"/>
      <c r="Y62" s="1"/>
      <c r="Z62" s="1"/>
      <c r="AA62" s="1"/>
      <c r="AB62" s="1"/>
    </row>
    <row r="63" spans="1:28" x14ac:dyDescent="0.25">
      <c r="A63" s="1"/>
      <c r="B63" s="1"/>
      <c r="C63" s="2"/>
      <c r="D63" s="1"/>
      <c r="E63" s="1"/>
      <c r="F63" s="1"/>
      <c r="G63" s="1"/>
      <c r="H63" s="1"/>
      <c r="I63" s="1"/>
      <c r="J63" s="1"/>
      <c r="K63" s="1"/>
      <c r="L63" s="1"/>
      <c r="M63" s="1"/>
      <c r="N63" s="1"/>
      <c r="O63" s="1"/>
      <c r="P63" s="1"/>
      <c r="Q63" s="1"/>
      <c r="R63" s="1"/>
      <c r="S63" s="1"/>
      <c r="T63" s="1"/>
      <c r="U63" s="1"/>
      <c r="V63" s="1"/>
      <c r="W63" s="1"/>
      <c r="X63" s="1"/>
      <c r="Y63" s="1"/>
      <c r="Z63" s="1"/>
      <c r="AA63" s="1"/>
      <c r="AB63" s="1"/>
    </row>
    <row r="64" spans="1:28" x14ac:dyDescent="0.25">
      <c r="A64" s="1"/>
      <c r="B64" s="1"/>
      <c r="C64" s="2"/>
      <c r="D64" s="1"/>
      <c r="E64" s="1"/>
      <c r="F64" s="1"/>
      <c r="G64" s="1"/>
      <c r="H64" s="1"/>
      <c r="I64" s="1"/>
      <c r="J64" s="1"/>
      <c r="K64" s="1"/>
      <c r="L64" s="1"/>
      <c r="M64" s="1"/>
      <c r="N64" s="1"/>
      <c r="O64" s="1"/>
      <c r="P64" s="1"/>
      <c r="Q64" s="1"/>
      <c r="R64" s="1"/>
      <c r="S64" s="1"/>
      <c r="T64" s="1"/>
      <c r="U64" s="1"/>
      <c r="V64" s="1"/>
      <c r="W64" s="1"/>
      <c r="X64" s="1"/>
      <c r="Y64" s="1"/>
      <c r="Z64" s="1"/>
      <c r="AA64" s="1"/>
      <c r="AB64" s="1"/>
    </row>
    <row r="65" spans="1:28" x14ac:dyDescent="0.25">
      <c r="A65" s="1"/>
      <c r="B65" s="1"/>
      <c r="C65" s="2"/>
      <c r="D65" s="1"/>
      <c r="E65" s="1"/>
      <c r="F65" s="1"/>
      <c r="G65" s="1"/>
      <c r="H65" s="1"/>
      <c r="I65" s="1"/>
      <c r="J65" s="1"/>
      <c r="K65" s="1"/>
      <c r="L65" s="1"/>
      <c r="M65" s="1"/>
      <c r="N65" s="1"/>
      <c r="O65" s="1"/>
      <c r="P65" s="1"/>
      <c r="Q65" s="1"/>
      <c r="R65" s="1"/>
      <c r="S65" s="1"/>
      <c r="T65" s="1"/>
      <c r="U65" s="1"/>
      <c r="V65" s="1"/>
      <c r="W65" s="1"/>
      <c r="X65" s="1"/>
      <c r="Y65" s="1"/>
      <c r="Z65" s="1"/>
      <c r="AA65" s="1"/>
      <c r="AB65" s="1"/>
    </row>
    <row r="66" spans="1:28" x14ac:dyDescent="0.25">
      <c r="A66" s="1"/>
      <c r="B66" s="1"/>
      <c r="C66" s="2"/>
      <c r="D66" s="1"/>
      <c r="E66" s="1"/>
      <c r="F66" s="1"/>
      <c r="G66" s="1"/>
      <c r="H66" s="1"/>
      <c r="I66" s="1"/>
      <c r="J66" s="1"/>
      <c r="K66" s="1"/>
      <c r="L66" s="1"/>
      <c r="M66" s="1"/>
      <c r="N66" s="1"/>
      <c r="O66" s="1"/>
      <c r="P66" s="1"/>
      <c r="Q66" s="1"/>
      <c r="R66" s="1"/>
      <c r="S66" s="1"/>
      <c r="T66" s="1"/>
      <c r="U66" s="1"/>
      <c r="V66" s="1"/>
      <c r="W66" s="1"/>
      <c r="X66" s="1"/>
      <c r="Y66" s="1"/>
      <c r="Z66" s="1"/>
      <c r="AA66" s="1"/>
      <c r="AB66" s="1"/>
    </row>
    <row r="67" spans="1:28" x14ac:dyDescent="0.25">
      <c r="A67" s="1"/>
      <c r="B67" s="1"/>
      <c r="C67" s="2"/>
      <c r="D67" s="1"/>
      <c r="E67" s="1"/>
      <c r="F67" s="1"/>
      <c r="G67" s="1"/>
      <c r="H67" s="1"/>
      <c r="I67" s="1"/>
      <c r="J67" s="1"/>
      <c r="K67" s="1"/>
      <c r="L67" s="1"/>
      <c r="M67" s="1"/>
      <c r="N67" s="1"/>
      <c r="O67" s="1"/>
      <c r="P67" s="1"/>
      <c r="Q67" s="1"/>
      <c r="R67" s="1"/>
      <c r="S67" s="1"/>
      <c r="T67" s="1"/>
      <c r="U67" s="1"/>
      <c r="V67" s="1"/>
      <c r="W67" s="1"/>
      <c r="X67" s="1"/>
      <c r="Y67" s="1"/>
      <c r="Z67" s="1"/>
      <c r="AA67" s="1"/>
      <c r="AB67" s="1"/>
    </row>
    <row r="68" spans="1:28" x14ac:dyDescent="0.25">
      <c r="A68" s="1"/>
      <c r="B68" s="1"/>
      <c r="C68" s="2"/>
      <c r="D68" s="1"/>
      <c r="E68" s="1"/>
      <c r="F68" s="1"/>
      <c r="G68" s="1"/>
      <c r="H68" s="1"/>
      <c r="I68" s="1"/>
      <c r="J68" s="1"/>
      <c r="K68" s="1"/>
      <c r="L68" s="1"/>
      <c r="M68" s="1"/>
      <c r="N68" s="1"/>
      <c r="O68" s="1"/>
      <c r="P68" s="1"/>
      <c r="Q68" s="1"/>
      <c r="R68" s="1"/>
      <c r="S68" s="1"/>
      <c r="T68" s="1"/>
      <c r="U68" s="1"/>
      <c r="V68" s="1"/>
      <c r="W68" s="1"/>
      <c r="X68" s="1"/>
      <c r="Y68" s="1"/>
      <c r="Z68" s="1"/>
      <c r="AA68" s="1"/>
      <c r="AB68" s="1"/>
    </row>
    <row r="69" spans="1:28" x14ac:dyDescent="0.25">
      <c r="A69" s="1"/>
      <c r="B69" s="1"/>
      <c r="C69" s="2"/>
      <c r="D69" s="1"/>
      <c r="E69" s="1"/>
      <c r="F69" s="1"/>
      <c r="G69" s="1"/>
      <c r="H69" s="1"/>
      <c r="I69" s="1"/>
      <c r="J69" s="1"/>
      <c r="K69" s="1"/>
      <c r="L69" s="1"/>
      <c r="M69" s="1"/>
      <c r="N69" s="1"/>
      <c r="O69" s="1"/>
      <c r="P69" s="1"/>
      <c r="Q69" s="1"/>
      <c r="R69" s="1"/>
      <c r="S69" s="1"/>
      <c r="T69" s="1"/>
      <c r="U69" s="1"/>
      <c r="V69" s="1"/>
      <c r="W69" s="1"/>
      <c r="X69" s="1"/>
      <c r="Y69" s="1"/>
      <c r="Z69" s="1"/>
      <c r="AA69" s="1"/>
      <c r="AB69" s="1"/>
    </row>
    <row r="70" spans="1:28" x14ac:dyDescent="0.25">
      <c r="A70" s="1"/>
      <c r="B70" s="1"/>
      <c r="C70" s="2"/>
      <c r="D70" s="1"/>
      <c r="E70" s="1"/>
      <c r="F70" s="1"/>
      <c r="G70" s="1"/>
      <c r="H70" s="1"/>
      <c r="I70" s="1"/>
      <c r="J70" s="1"/>
      <c r="K70" s="1"/>
      <c r="L70" s="1"/>
      <c r="M70" s="1"/>
      <c r="N70" s="1"/>
      <c r="O70" s="1"/>
      <c r="P70" s="1"/>
      <c r="Q70" s="1"/>
      <c r="R70" s="1"/>
      <c r="S70" s="1"/>
      <c r="T70" s="1"/>
      <c r="U70" s="1"/>
      <c r="V70" s="1"/>
      <c r="W70" s="1"/>
      <c r="X70" s="1"/>
      <c r="Y70" s="1"/>
      <c r="Z70" s="1"/>
      <c r="AA70" s="1"/>
      <c r="AB70" s="1"/>
    </row>
    <row r="71" spans="1:28" x14ac:dyDescent="0.25">
      <c r="A71" s="1"/>
      <c r="B71" s="1"/>
      <c r="C71" s="2"/>
      <c r="D71" s="1"/>
      <c r="E71" s="1"/>
      <c r="F71" s="1"/>
      <c r="G71" s="1"/>
      <c r="H71" s="1"/>
      <c r="I71" s="1"/>
      <c r="J71" s="1"/>
      <c r="K71" s="1"/>
      <c r="L71" s="1"/>
      <c r="M71" s="1"/>
      <c r="N71" s="1"/>
      <c r="O71" s="1"/>
      <c r="P71" s="1"/>
      <c r="Q71" s="1"/>
      <c r="R71" s="1"/>
      <c r="S71" s="1"/>
      <c r="T71" s="1"/>
      <c r="U71" s="1"/>
      <c r="V71" s="1"/>
      <c r="W71" s="1"/>
      <c r="X71" s="1"/>
      <c r="Y71" s="1"/>
      <c r="Z71" s="1"/>
      <c r="AA71" s="1"/>
      <c r="AB71" s="1"/>
    </row>
    <row r="72" spans="1:28" x14ac:dyDescent="0.25">
      <c r="A72" s="1"/>
      <c r="B72" s="1"/>
      <c r="C72" s="2"/>
      <c r="D72" s="1"/>
      <c r="E72" s="1"/>
      <c r="F72" s="1"/>
      <c r="G72" s="1"/>
      <c r="H72" s="1"/>
      <c r="I72" s="1"/>
      <c r="J72" s="1"/>
      <c r="K72" s="1"/>
      <c r="L72" s="1"/>
      <c r="M72" s="1"/>
      <c r="N72" s="1"/>
      <c r="O72" s="1"/>
      <c r="P72" s="1"/>
      <c r="Q72" s="1"/>
      <c r="R72" s="1"/>
      <c r="S72" s="1"/>
      <c r="T72" s="1"/>
      <c r="U72" s="1"/>
      <c r="V72" s="1"/>
      <c r="W72" s="1"/>
      <c r="X72" s="1"/>
      <c r="Y72" s="1"/>
      <c r="Z72" s="1"/>
      <c r="AA72" s="1"/>
      <c r="AB72" s="1"/>
    </row>
    <row r="73" spans="1:28" x14ac:dyDescent="0.25">
      <c r="A73" s="1"/>
      <c r="B73" s="1"/>
      <c r="C73" s="2"/>
      <c r="D73" s="1"/>
      <c r="E73" s="1"/>
      <c r="F73" s="1"/>
      <c r="G73" s="1"/>
      <c r="H73" s="1"/>
      <c r="I73" s="1"/>
      <c r="J73" s="1"/>
      <c r="K73" s="1"/>
      <c r="L73" s="1"/>
      <c r="M73" s="1"/>
      <c r="N73" s="1"/>
      <c r="O73" s="1"/>
      <c r="P73" s="1"/>
      <c r="Q73" s="1"/>
      <c r="R73" s="1"/>
      <c r="S73" s="1"/>
      <c r="T73" s="1"/>
      <c r="U73" s="1"/>
      <c r="V73" s="1"/>
      <c r="W73" s="1"/>
      <c r="X73" s="1"/>
      <c r="Y73" s="1"/>
      <c r="Z73" s="1"/>
      <c r="AA73" s="1"/>
      <c r="AB73" s="1"/>
    </row>
    <row r="74" spans="1:28" x14ac:dyDescent="0.25">
      <c r="A74" s="1"/>
      <c r="B74" s="1"/>
      <c r="C74" s="2"/>
      <c r="D74" s="1"/>
      <c r="E74" s="1"/>
      <c r="F74" s="1"/>
      <c r="G74" s="1"/>
      <c r="H74" s="1"/>
      <c r="I74" s="1"/>
      <c r="J74" s="1"/>
      <c r="K74" s="1"/>
      <c r="L74" s="1"/>
      <c r="M74" s="1"/>
      <c r="N74" s="1"/>
      <c r="O74" s="1"/>
      <c r="P74" s="1"/>
      <c r="Q74" s="1"/>
      <c r="R74" s="1"/>
      <c r="S74" s="1"/>
      <c r="T74" s="1"/>
      <c r="U74" s="1"/>
      <c r="V74" s="1"/>
      <c r="W74" s="1"/>
      <c r="X74" s="1"/>
      <c r="Y74" s="1"/>
      <c r="Z74" s="1"/>
      <c r="AA74" s="1"/>
      <c r="AB74" s="1"/>
    </row>
    <row r="75" spans="1:28" x14ac:dyDescent="0.25">
      <c r="A75" s="1"/>
      <c r="B75" s="1"/>
      <c r="C75" s="2"/>
      <c r="D75" s="1"/>
      <c r="E75" s="1"/>
      <c r="F75" s="1"/>
      <c r="G75" s="1"/>
      <c r="H75" s="1"/>
      <c r="I75" s="1"/>
      <c r="J75" s="1"/>
      <c r="K75" s="1"/>
      <c r="L75" s="1"/>
      <c r="M75" s="1"/>
      <c r="N75" s="1"/>
      <c r="O75" s="1"/>
      <c r="P75" s="1"/>
      <c r="Q75" s="1"/>
      <c r="R75" s="1"/>
      <c r="S75" s="1"/>
      <c r="T75" s="1"/>
      <c r="U75" s="1"/>
      <c r="V75" s="1"/>
      <c r="W75" s="1"/>
      <c r="X75" s="1"/>
      <c r="Y75" s="1"/>
      <c r="Z75" s="1"/>
      <c r="AA75" s="1"/>
      <c r="AB75" s="1"/>
    </row>
    <row r="76" spans="1:28" x14ac:dyDescent="0.25">
      <c r="A76" s="1"/>
      <c r="B76" s="1"/>
      <c r="C76" s="2"/>
      <c r="D76" s="1"/>
      <c r="E76" s="1"/>
      <c r="F76" s="1"/>
      <c r="G76" s="1"/>
      <c r="H76" s="1"/>
      <c r="I76" s="1"/>
      <c r="J76" s="1"/>
      <c r="K76" s="1"/>
      <c r="L76" s="1"/>
      <c r="M76" s="1"/>
      <c r="N76" s="1"/>
      <c r="O76" s="1"/>
      <c r="P76" s="1"/>
      <c r="Q76" s="1"/>
      <c r="R76" s="1"/>
      <c r="S76" s="1"/>
      <c r="T76" s="1"/>
      <c r="U76" s="1"/>
      <c r="V76" s="1"/>
      <c r="W76" s="1"/>
      <c r="X76" s="1"/>
      <c r="Y76" s="1"/>
      <c r="Z76" s="1"/>
      <c r="AA76" s="1"/>
      <c r="AB76" s="1"/>
    </row>
    <row r="77" spans="1:28" x14ac:dyDescent="0.25">
      <c r="A77" s="1"/>
      <c r="B77" s="1"/>
      <c r="C77" s="2"/>
      <c r="D77" s="1"/>
      <c r="E77" s="1"/>
      <c r="F77" s="1"/>
      <c r="G77" s="1"/>
      <c r="H77" s="1"/>
      <c r="I77" s="1"/>
      <c r="J77" s="1"/>
      <c r="K77" s="1"/>
      <c r="L77" s="1"/>
      <c r="M77" s="1"/>
      <c r="N77" s="1"/>
      <c r="O77" s="1"/>
      <c r="P77" s="1"/>
      <c r="Q77" s="1"/>
      <c r="R77" s="1"/>
      <c r="S77" s="1"/>
      <c r="T77" s="1"/>
      <c r="U77" s="1"/>
      <c r="V77" s="1"/>
      <c r="W77" s="1"/>
      <c r="X77" s="1"/>
      <c r="Y77" s="1"/>
      <c r="Z77" s="1"/>
      <c r="AA77" s="1"/>
      <c r="AB77" s="1"/>
    </row>
    <row r="78" spans="1:28" x14ac:dyDescent="0.25">
      <c r="A78" s="1"/>
      <c r="B78" s="1"/>
      <c r="C78" s="2"/>
      <c r="D78" s="1"/>
      <c r="E78" s="1"/>
      <c r="F78" s="1"/>
      <c r="G78" s="1"/>
      <c r="H78" s="1"/>
      <c r="I78" s="1"/>
      <c r="J78" s="1"/>
      <c r="K78" s="1"/>
      <c r="L78" s="1"/>
      <c r="M78" s="1"/>
      <c r="N78" s="1"/>
      <c r="O78" s="1"/>
      <c r="P78" s="1"/>
      <c r="Q78" s="1"/>
      <c r="R78" s="1"/>
      <c r="S78" s="1"/>
      <c r="T78" s="1"/>
      <c r="U78" s="1"/>
      <c r="V78" s="1"/>
      <c r="W78" s="1"/>
      <c r="X78" s="1"/>
      <c r="Y78" s="1"/>
      <c r="Z78" s="1"/>
      <c r="AA78" s="1"/>
      <c r="AB78" s="1"/>
    </row>
    <row r="79" spans="1:28" x14ac:dyDescent="0.25">
      <c r="A79" s="1"/>
      <c r="B79" s="1"/>
      <c r="C79" s="2"/>
      <c r="D79" s="1"/>
      <c r="E79" s="1"/>
      <c r="F79" s="1"/>
      <c r="G79" s="1"/>
      <c r="H79" s="1"/>
      <c r="I79" s="1"/>
      <c r="J79" s="1"/>
      <c r="K79" s="1"/>
      <c r="L79" s="1"/>
      <c r="M79" s="1"/>
      <c r="N79" s="1"/>
      <c r="O79" s="1"/>
      <c r="P79" s="1"/>
      <c r="Q79" s="1"/>
      <c r="R79" s="1"/>
      <c r="S79" s="1"/>
      <c r="T79" s="1"/>
      <c r="U79" s="1"/>
      <c r="V79" s="1"/>
      <c r="W79" s="1"/>
      <c r="X79" s="1"/>
      <c r="Y79" s="1"/>
      <c r="Z79" s="1"/>
      <c r="AA79" s="1"/>
      <c r="AB79" s="1"/>
    </row>
    <row r="80" spans="1:28" x14ac:dyDescent="0.25">
      <c r="A80" s="1"/>
      <c r="B80" s="1"/>
      <c r="C80" s="2"/>
      <c r="D80" s="1"/>
      <c r="E80" s="1"/>
      <c r="F80" s="1"/>
      <c r="G80" s="1"/>
      <c r="H80" s="1"/>
      <c r="I80" s="1"/>
      <c r="J80" s="1"/>
      <c r="K80" s="1"/>
      <c r="L80" s="1"/>
      <c r="M80" s="1"/>
      <c r="N80" s="1"/>
      <c r="O80" s="1"/>
      <c r="P80" s="1"/>
      <c r="Q80" s="1"/>
      <c r="R80" s="1"/>
      <c r="S80" s="1"/>
      <c r="T80" s="1"/>
      <c r="U80" s="1"/>
      <c r="V80" s="1"/>
      <c r="W80" s="1"/>
      <c r="X80" s="1"/>
      <c r="Y80" s="1"/>
      <c r="Z80" s="1"/>
      <c r="AA80" s="1"/>
      <c r="AB80" s="1"/>
    </row>
    <row r="81" spans="1:28" x14ac:dyDescent="0.25">
      <c r="A81" s="1"/>
      <c r="B81" s="1"/>
      <c r="C81" s="2"/>
      <c r="D81" s="1"/>
      <c r="E81" s="1"/>
      <c r="F81" s="1"/>
      <c r="G81" s="1"/>
      <c r="H81" s="1"/>
      <c r="I81" s="1"/>
      <c r="J81" s="1"/>
      <c r="K81" s="1"/>
      <c r="L81" s="1"/>
      <c r="M81" s="1"/>
      <c r="N81" s="1"/>
      <c r="O81" s="1"/>
      <c r="P81" s="1"/>
      <c r="Q81" s="1"/>
      <c r="R81" s="1"/>
      <c r="S81" s="1"/>
      <c r="T81" s="1"/>
      <c r="U81" s="1"/>
      <c r="V81" s="1"/>
      <c r="W81" s="1"/>
      <c r="X81" s="1"/>
      <c r="Y81" s="1"/>
      <c r="Z81" s="1"/>
      <c r="AA81" s="1"/>
      <c r="AB81" s="1"/>
    </row>
    <row r="82" spans="1:28" x14ac:dyDescent="0.25">
      <c r="A82" s="1"/>
      <c r="B82" s="1"/>
      <c r="C82" s="2"/>
      <c r="D82" s="1"/>
      <c r="E82" s="1"/>
      <c r="F82" s="1"/>
      <c r="G82" s="1"/>
      <c r="H82" s="1"/>
      <c r="I82" s="1"/>
      <c r="J82" s="1"/>
      <c r="K82" s="1"/>
      <c r="L82" s="1"/>
      <c r="M82" s="1"/>
      <c r="N82" s="1"/>
      <c r="O82" s="1"/>
      <c r="P82" s="1"/>
      <c r="Q82" s="1"/>
      <c r="R82" s="1"/>
      <c r="S82" s="1"/>
      <c r="T82" s="1"/>
      <c r="U82" s="1"/>
      <c r="V82" s="1"/>
      <c r="W82" s="1"/>
      <c r="X82" s="1"/>
      <c r="Y82" s="1"/>
      <c r="Z82" s="1"/>
      <c r="AA82" s="1"/>
      <c r="AB82" s="1"/>
    </row>
    <row r="83" spans="1:28" x14ac:dyDescent="0.25">
      <c r="A83" s="1"/>
      <c r="B83" s="1"/>
      <c r="C83" s="2"/>
      <c r="D83" s="1"/>
      <c r="E83" s="1"/>
      <c r="F83" s="1"/>
      <c r="G83" s="1"/>
      <c r="H83" s="1"/>
      <c r="I83" s="1"/>
      <c r="J83" s="1"/>
      <c r="K83" s="1"/>
      <c r="L83" s="1"/>
      <c r="M83" s="1"/>
      <c r="N83" s="1"/>
      <c r="O83" s="1"/>
      <c r="P83" s="1"/>
      <c r="Q83" s="1"/>
      <c r="R83" s="1"/>
      <c r="S83" s="1"/>
      <c r="T83" s="1"/>
      <c r="U83" s="1"/>
      <c r="V83" s="1"/>
      <c r="W83" s="1"/>
      <c r="X83" s="1"/>
      <c r="Y83" s="1"/>
      <c r="Z83" s="1"/>
      <c r="AA83" s="1"/>
      <c r="AB83" s="1"/>
    </row>
    <row r="84" spans="1:28" x14ac:dyDescent="0.25">
      <c r="A84" s="1"/>
      <c r="B84" s="1"/>
      <c r="C84" s="2"/>
      <c r="D84" s="1"/>
      <c r="E84" s="1"/>
      <c r="F84" s="1"/>
      <c r="G84" s="1"/>
      <c r="H84" s="1"/>
      <c r="I84" s="1"/>
      <c r="J84" s="1"/>
      <c r="K84" s="1"/>
      <c r="L84" s="1"/>
      <c r="M84" s="1"/>
      <c r="N84" s="1"/>
      <c r="O84" s="1"/>
      <c r="P84" s="1"/>
      <c r="Q84" s="1"/>
      <c r="R84" s="1"/>
      <c r="S84" s="1"/>
      <c r="T84" s="1"/>
      <c r="U84" s="1"/>
      <c r="V84" s="1"/>
      <c r="W84" s="1"/>
      <c r="X84" s="1"/>
      <c r="Y84" s="1"/>
      <c r="Z84" s="1"/>
      <c r="AA84" s="1"/>
      <c r="AB84" s="1"/>
    </row>
    <row r="85" spans="1:28" x14ac:dyDescent="0.25">
      <c r="A85" s="1"/>
      <c r="B85" s="1"/>
      <c r="C85" s="2"/>
      <c r="D85" s="1"/>
      <c r="E85" s="1"/>
      <c r="F85" s="1"/>
      <c r="G85" s="1"/>
      <c r="H85" s="1"/>
      <c r="I85" s="1"/>
      <c r="J85" s="1"/>
      <c r="K85" s="1"/>
      <c r="L85" s="1"/>
      <c r="M85" s="1"/>
      <c r="N85" s="1"/>
      <c r="O85" s="1"/>
      <c r="P85" s="1"/>
      <c r="Q85" s="1"/>
      <c r="R85" s="1"/>
      <c r="S85" s="1"/>
      <c r="T85" s="1"/>
      <c r="U85" s="1"/>
      <c r="V85" s="1"/>
      <c r="W85" s="1"/>
      <c r="X85" s="1"/>
      <c r="Y85" s="1"/>
      <c r="Z85" s="1"/>
      <c r="AA85" s="1"/>
      <c r="AB85" s="1"/>
    </row>
    <row r="86" spans="1:28" x14ac:dyDescent="0.25">
      <c r="A86" s="1"/>
      <c r="B86" s="1"/>
      <c r="C86" s="2"/>
      <c r="D86" s="1"/>
      <c r="E86" s="1"/>
      <c r="F86" s="1"/>
      <c r="G86" s="1"/>
      <c r="H86" s="1"/>
      <c r="I86" s="1"/>
      <c r="J86" s="1"/>
      <c r="K86" s="1"/>
      <c r="L86" s="1"/>
      <c r="M86" s="1"/>
      <c r="N86" s="1"/>
      <c r="O86" s="1"/>
      <c r="P86" s="1"/>
      <c r="Q86" s="1"/>
      <c r="R86" s="1"/>
      <c r="S86" s="1"/>
      <c r="T86" s="1"/>
      <c r="U86" s="1"/>
      <c r="V86" s="1"/>
      <c r="W86" s="1"/>
      <c r="X86" s="1"/>
      <c r="Y86" s="1"/>
      <c r="Z86" s="1"/>
      <c r="AA86" s="1"/>
      <c r="AB86" s="1"/>
    </row>
    <row r="87" spans="1:28" x14ac:dyDescent="0.25">
      <c r="A87" s="1"/>
      <c r="B87" s="1"/>
      <c r="C87" s="2"/>
      <c r="D87" s="1"/>
      <c r="E87" s="1"/>
      <c r="F87" s="1"/>
      <c r="G87" s="1"/>
      <c r="H87" s="1"/>
      <c r="I87" s="1"/>
      <c r="J87" s="1"/>
      <c r="K87" s="1"/>
      <c r="L87" s="1"/>
      <c r="M87" s="1"/>
      <c r="N87" s="1"/>
      <c r="O87" s="1"/>
      <c r="P87" s="1"/>
      <c r="Q87" s="1"/>
      <c r="R87" s="1"/>
      <c r="S87" s="1"/>
      <c r="T87" s="1"/>
      <c r="U87" s="1"/>
      <c r="V87" s="1"/>
      <c r="W87" s="1"/>
      <c r="X87" s="1"/>
      <c r="Y87" s="1"/>
      <c r="Z87" s="1"/>
      <c r="AA87" s="1"/>
      <c r="AB87" s="1"/>
    </row>
    <row r="88" spans="1:28" x14ac:dyDescent="0.25">
      <c r="A88" s="1"/>
      <c r="B88" s="1"/>
      <c r="C88" s="2"/>
      <c r="D88" s="1"/>
      <c r="E88" s="1"/>
      <c r="F88" s="1"/>
      <c r="G88" s="1"/>
      <c r="H88" s="1"/>
      <c r="I88" s="1"/>
      <c r="J88" s="1"/>
      <c r="K88" s="1"/>
      <c r="L88" s="1"/>
      <c r="M88" s="1"/>
      <c r="N88" s="1"/>
      <c r="O88" s="1"/>
      <c r="P88" s="1"/>
      <c r="Q88" s="1"/>
      <c r="R88" s="1"/>
      <c r="S88" s="1"/>
      <c r="T88" s="1"/>
      <c r="U88" s="1"/>
      <c r="V88" s="1"/>
      <c r="W88" s="1"/>
      <c r="X88" s="1"/>
      <c r="Y88" s="1"/>
      <c r="Z88" s="1"/>
      <c r="AA88" s="1"/>
      <c r="AB88" s="1"/>
    </row>
    <row r="89" spans="1:28" x14ac:dyDescent="0.25">
      <c r="A89" s="1"/>
      <c r="B89" s="1"/>
      <c r="C89" s="2"/>
      <c r="D89" s="1"/>
      <c r="E89" s="1"/>
      <c r="F89" s="1"/>
      <c r="G89" s="1"/>
      <c r="H89" s="1"/>
      <c r="I89" s="1"/>
      <c r="J89" s="1"/>
      <c r="K89" s="1"/>
      <c r="L89" s="1"/>
      <c r="M89" s="1"/>
      <c r="N89" s="1"/>
      <c r="O89" s="1"/>
      <c r="P89" s="1"/>
      <c r="Q89" s="1"/>
      <c r="R89" s="1"/>
      <c r="S89" s="1"/>
      <c r="T89" s="1"/>
      <c r="U89" s="1"/>
      <c r="V89" s="1"/>
      <c r="W89" s="1"/>
      <c r="X89" s="1"/>
      <c r="Y89" s="1"/>
      <c r="Z89" s="1"/>
      <c r="AA89" s="1"/>
      <c r="AB89" s="1"/>
    </row>
    <row r="90" spans="1:28" x14ac:dyDescent="0.25">
      <c r="A90" s="1"/>
      <c r="B90" s="1"/>
      <c r="C90" s="2"/>
      <c r="D90" s="1"/>
      <c r="E90" s="1"/>
      <c r="F90" s="1"/>
      <c r="G90" s="1"/>
      <c r="H90" s="1"/>
      <c r="I90" s="1"/>
      <c r="J90" s="1"/>
      <c r="K90" s="1"/>
      <c r="L90" s="1"/>
      <c r="M90" s="1"/>
      <c r="N90" s="1"/>
      <c r="O90" s="1"/>
      <c r="P90" s="1"/>
      <c r="Q90" s="1"/>
      <c r="R90" s="1"/>
      <c r="S90" s="1"/>
      <c r="T90" s="1"/>
      <c r="U90" s="1"/>
      <c r="V90" s="1"/>
      <c r="W90" s="1"/>
      <c r="X90" s="1"/>
      <c r="Y90" s="1"/>
      <c r="Z90" s="1"/>
      <c r="AA90" s="1"/>
      <c r="AB90" s="1"/>
    </row>
    <row r="91" spans="1:28" x14ac:dyDescent="0.25">
      <c r="A91" s="1"/>
      <c r="B91" s="1"/>
      <c r="C91" s="2"/>
      <c r="D91" s="1"/>
      <c r="E91" s="1"/>
      <c r="F91" s="1"/>
      <c r="G91" s="1"/>
      <c r="H91" s="1"/>
      <c r="I91" s="1"/>
      <c r="J91" s="1"/>
      <c r="K91" s="1"/>
      <c r="L91" s="1"/>
      <c r="M91" s="1"/>
      <c r="N91" s="1"/>
      <c r="O91" s="1"/>
      <c r="P91" s="1"/>
      <c r="Q91" s="1"/>
      <c r="R91" s="1"/>
      <c r="S91" s="1"/>
      <c r="T91" s="1"/>
      <c r="U91" s="1"/>
      <c r="V91" s="1"/>
      <c r="W91" s="1"/>
      <c r="X91" s="1"/>
      <c r="Y91" s="1"/>
      <c r="Z91" s="1"/>
      <c r="AA91" s="1"/>
      <c r="AB91" s="1"/>
    </row>
    <row r="92" spans="1:28" x14ac:dyDescent="0.25">
      <c r="A92" s="1"/>
      <c r="B92" s="1"/>
      <c r="C92" s="2"/>
      <c r="D92" s="1"/>
      <c r="E92" s="1"/>
      <c r="F92" s="1"/>
      <c r="G92" s="1"/>
      <c r="H92" s="1"/>
      <c r="I92" s="1"/>
      <c r="J92" s="1"/>
      <c r="K92" s="1"/>
      <c r="L92" s="1"/>
      <c r="M92" s="1"/>
      <c r="N92" s="1"/>
      <c r="O92" s="1"/>
      <c r="P92" s="1"/>
      <c r="Q92" s="1"/>
      <c r="R92" s="1"/>
      <c r="S92" s="1"/>
      <c r="T92" s="1"/>
      <c r="U92" s="1"/>
      <c r="V92" s="1"/>
      <c r="W92" s="1"/>
      <c r="X92" s="1"/>
      <c r="Y92" s="1"/>
      <c r="Z92" s="1"/>
      <c r="AA92" s="1"/>
      <c r="AB92" s="1"/>
    </row>
    <row r="93" spans="1:28" x14ac:dyDescent="0.25">
      <c r="A93" s="1"/>
      <c r="B93" s="1"/>
      <c r="C93" s="2"/>
      <c r="D93" s="1"/>
      <c r="E93" s="1"/>
      <c r="F93" s="1"/>
      <c r="G93" s="1"/>
      <c r="H93" s="1"/>
      <c r="I93" s="1"/>
      <c r="J93" s="1"/>
      <c r="K93" s="1"/>
      <c r="L93" s="1"/>
      <c r="M93" s="1"/>
      <c r="N93" s="1"/>
      <c r="O93" s="1"/>
      <c r="P93" s="1"/>
      <c r="Q93" s="1"/>
      <c r="R93" s="1"/>
      <c r="S93" s="1"/>
      <c r="T93" s="1"/>
      <c r="U93" s="1"/>
      <c r="V93" s="1"/>
      <c r="W93" s="1"/>
      <c r="X93" s="1"/>
      <c r="Y93" s="1"/>
      <c r="Z93" s="1"/>
      <c r="AA93" s="1"/>
      <c r="AB93" s="1"/>
    </row>
    <row r="94" spans="1:28" x14ac:dyDescent="0.25">
      <c r="A94" s="1"/>
      <c r="B94" s="1"/>
      <c r="C94" s="2"/>
      <c r="D94" s="1"/>
      <c r="E94" s="1"/>
      <c r="F94" s="1"/>
      <c r="G94" s="1"/>
      <c r="H94" s="1"/>
      <c r="I94" s="1"/>
      <c r="J94" s="1"/>
      <c r="K94" s="1"/>
      <c r="L94" s="1"/>
      <c r="M94" s="1"/>
      <c r="N94" s="1"/>
      <c r="O94" s="1"/>
      <c r="P94" s="1"/>
      <c r="Q94" s="1"/>
      <c r="R94" s="1"/>
      <c r="S94" s="1"/>
      <c r="T94" s="1"/>
      <c r="U94" s="1"/>
      <c r="V94" s="1"/>
      <c r="W94" s="1"/>
      <c r="X94" s="1"/>
      <c r="Y94" s="1"/>
      <c r="Z94" s="1"/>
      <c r="AA94" s="1"/>
      <c r="AB94" s="1"/>
    </row>
    <row r="95" spans="1:28" x14ac:dyDescent="0.25">
      <c r="A95" s="1"/>
      <c r="B95" s="1"/>
      <c r="C95" s="2"/>
      <c r="D95" s="1"/>
      <c r="E95" s="1"/>
      <c r="F95" s="1"/>
      <c r="G95" s="1"/>
      <c r="H95" s="1"/>
      <c r="I95" s="1"/>
      <c r="J95" s="1"/>
      <c r="K95" s="1"/>
      <c r="L95" s="1"/>
      <c r="M95" s="1"/>
      <c r="N95" s="1"/>
      <c r="O95" s="1"/>
      <c r="P95" s="1"/>
      <c r="Q95" s="1"/>
      <c r="R95" s="1"/>
      <c r="S95" s="1"/>
      <c r="T95" s="1"/>
      <c r="U95" s="1"/>
      <c r="V95" s="1"/>
      <c r="W95" s="1"/>
      <c r="X95" s="1"/>
      <c r="Y95" s="1"/>
      <c r="Z95" s="1"/>
      <c r="AA95" s="1"/>
      <c r="AB95" s="1"/>
    </row>
    <row r="96" spans="1:28" x14ac:dyDescent="0.25">
      <c r="A96" s="1"/>
      <c r="B96" s="1"/>
      <c r="C96" s="2"/>
      <c r="D96" s="1"/>
      <c r="E96" s="1"/>
      <c r="F96" s="1"/>
      <c r="G96" s="1"/>
      <c r="H96" s="1"/>
      <c r="I96" s="1"/>
      <c r="J96" s="1"/>
      <c r="K96" s="1"/>
      <c r="L96" s="1"/>
      <c r="M96" s="1"/>
      <c r="N96" s="1"/>
      <c r="O96" s="1"/>
      <c r="P96" s="1"/>
      <c r="Q96" s="1"/>
      <c r="R96" s="1"/>
      <c r="S96" s="1"/>
      <c r="T96" s="1"/>
      <c r="U96" s="1"/>
      <c r="V96" s="1"/>
      <c r="W96" s="1"/>
      <c r="X96" s="1"/>
      <c r="Y96" s="1"/>
      <c r="Z96" s="1"/>
      <c r="AA96" s="1"/>
      <c r="AB96" s="1"/>
    </row>
    <row r="97" spans="1:33" x14ac:dyDescent="0.25">
      <c r="A97" s="1"/>
      <c r="B97" s="1"/>
      <c r="C97" s="2"/>
      <c r="D97" s="1"/>
      <c r="E97" s="1"/>
      <c r="F97" s="1"/>
      <c r="G97" s="1"/>
      <c r="H97" s="1"/>
      <c r="I97" s="1"/>
      <c r="J97" s="1"/>
      <c r="K97" s="1"/>
      <c r="L97" s="1"/>
      <c r="M97" s="1"/>
      <c r="N97" s="1"/>
      <c r="O97" s="1"/>
      <c r="P97" s="1"/>
      <c r="Q97" s="1"/>
      <c r="R97" s="1"/>
      <c r="S97" s="1"/>
      <c r="T97" s="1"/>
      <c r="U97" s="1"/>
      <c r="V97" s="1"/>
      <c r="W97" s="1"/>
      <c r="X97" s="1"/>
      <c r="Y97" s="1"/>
      <c r="Z97" s="1"/>
      <c r="AA97" s="1"/>
      <c r="AB97" s="1"/>
    </row>
    <row r="98" spans="1:33" x14ac:dyDescent="0.25">
      <c r="A98" s="1"/>
      <c r="B98" s="1"/>
      <c r="C98" s="2"/>
      <c r="D98" s="1"/>
      <c r="E98" s="1"/>
      <c r="F98" s="1"/>
      <c r="G98" s="1"/>
      <c r="H98" s="1"/>
      <c r="I98" s="1"/>
      <c r="J98" s="1"/>
      <c r="K98" s="1"/>
      <c r="L98" s="1"/>
      <c r="N98" s="1"/>
      <c r="O98" s="1"/>
      <c r="P98" s="1"/>
      <c r="Q98" s="1"/>
      <c r="R98" s="1"/>
      <c r="S98" s="1"/>
      <c r="T98" s="1"/>
      <c r="U98" s="1"/>
      <c r="V98" s="1"/>
      <c r="W98" s="1"/>
      <c r="X98" s="1"/>
      <c r="Y98" s="1"/>
      <c r="Z98" s="1"/>
      <c r="AA98" s="1"/>
      <c r="AB98" s="1"/>
      <c r="AC98" s="1"/>
      <c r="AD98" s="1"/>
      <c r="AE98" s="1"/>
      <c r="AF98" s="1"/>
      <c r="AG98" s="1"/>
    </row>
    <row r="99" spans="1:33" x14ac:dyDescent="0.25">
      <c r="A99" s="1"/>
      <c r="B99" s="1"/>
      <c r="C99" s="2"/>
      <c r="D99" s="1"/>
      <c r="E99" s="1"/>
      <c r="F99" s="1"/>
      <c r="G99" s="1"/>
      <c r="H99" s="1"/>
      <c r="I99" s="1"/>
      <c r="J99" s="1"/>
      <c r="K99" s="1"/>
      <c r="L99" s="1"/>
      <c r="N99" s="1"/>
      <c r="O99" s="1"/>
      <c r="P99" s="1"/>
      <c r="Q99" s="1"/>
      <c r="R99" s="1"/>
      <c r="S99" s="1"/>
      <c r="T99" s="1"/>
      <c r="U99" s="1"/>
      <c r="V99" s="1"/>
      <c r="W99" s="1"/>
      <c r="X99" s="1"/>
      <c r="Y99" s="1"/>
      <c r="Z99" s="1"/>
      <c r="AA99" s="1"/>
      <c r="AB99" s="1"/>
      <c r="AC99" s="1"/>
      <c r="AD99" s="1"/>
      <c r="AE99" s="1"/>
      <c r="AF99" s="1"/>
      <c r="AG99" s="1"/>
    </row>
    <row r="100" spans="1:33" x14ac:dyDescent="0.25">
      <c r="A100" s="1"/>
      <c r="B100" s="1"/>
      <c r="C100" s="2"/>
      <c r="D100" s="1"/>
      <c r="E100" s="1"/>
      <c r="F100" s="1"/>
      <c r="G100" s="1"/>
      <c r="H100" s="1"/>
      <c r="I100" s="1"/>
      <c r="J100" s="1"/>
      <c r="K100" s="1"/>
      <c r="L100" s="1"/>
      <c r="N100" s="1"/>
      <c r="O100" s="1"/>
      <c r="P100" s="1"/>
      <c r="Q100" s="1"/>
      <c r="R100" s="1"/>
      <c r="S100" s="1"/>
      <c r="T100" s="1"/>
      <c r="U100" s="1"/>
      <c r="V100" s="1"/>
      <c r="W100" s="1"/>
      <c r="X100" s="1"/>
      <c r="Y100" s="1"/>
      <c r="Z100" s="1"/>
      <c r="AA100" s="1"/>
      <c r="AB100" s="1"/>
      <c r="AC100" s="1"/>
      <c r="AD100" s="1"/>
      <c r="AE100" s="1"/>
      <c r="AF100" s="1"/>
      <c r="AG100" s="1"/>
    </row>
    <row r="101" spans="1:33" x14ac:dyDescent="0.25">
      <c r="A101" s="1"/>
      <c r="B101" s="1"/>
      <c r="C101" s="2"/>
      <c r="D101" s="1"/>
      <c r="E101" s="1"/>
      <c r="F101" s="1"/>
      <c r="G101" s="1"/>
      <c r="H101" s="1"/>
      <c r="I101" s="1"/>
      <c r="J101" s="1"/>
      <c r="K101" s="1"/>
      <c r="L101" s="1"/>
      <c r="N101" s="1"/>
      <c r="O101" s="1"/>
      <c r="P101" s="1"/>
      <c r="Q101" s="1"/>
      <c r="R101" s="1"/>
      <c r="S101" s="1"/>
      <c r="T101" s="1"/>
      <c r="U101" s="1"/>
      <c r="V101" s="1"/>
      <c r="W101" s="1"/>
      <c r="X101" s="1"/>
      <c r="Y101" s="1"/>
      <c r="Z101" s="1"/>
      <c r="AA101" s="1"/>
      <c r="AB101" s="1"/>
      <c r="AC101" s="1"/>
      <c r="AD101" s="1"/>
      <c r="AE101" s="1"/>
      <c r="AF101" s="1"/>
      <c r="AG101" s="1"/>
    </row>
    <row r="102" spans="1:33" x14ac:dyDescent="0.25">
      <c r="A102" s="1"/>
      <c r="B102" s="1"/>
      <c r="C102" s="2"/>
      <c r="D102" s="1"/>
      <c r="E102" s="1"/>
      <c r="F102" s="1"/>
      <c r="G102" s="1"/>
      <c r="H102" s="1"/>
      <c r="I102" s="1"/>
      <c r="J102" s="1"/>
      <c r="K102" s="1"/>
      <c r="L102" s="1"/>
      <c r="N102" s="1"/>
      <c r="O102" s="1"/>
      <c r="P102" s="1"/>
      <c r="Q102" s="1"/>
      <c r="R102" s="1"/>
      <c r="S102" s="1"/>
      <c r="T102" s="1"/>
      <c r="U102" s="1"/>
      <c r="V102" s="1"/>
      <c r="W102" s="1"/>
      <c r="X102" s="1"/>
      <c r="Y102" s="1"/>
      <c r="Z102" s="1"/>
      <c r="AA102" s="1"/>
      <c r="AB102" s="1"/>
      <c r="AC102" s="1"/>
      <c r="AD102" s="1"/>
      <c r="AE102" s="1"/>
      <c r="AF102" s="1"/>
      <c r="AG102" s="1"/>
    </row>
    <row r="103" spans="1:33" x14ac:dyDescent="0.25">
      <c r="A103" s="1"/>
      <c r="B103" s="1"/>
      <c r="C103" s="2"/>
      <c r="D103" s="1"/>
      <c r="E103" s="1"/>
      <c r="F103" s="1"/>
      <c r="G103" s="1"/>
      <c r="H103" s="1"/>
      <c r="I103" s="1"/>
      <c r="J103" s="1"/>
      <c r="K103" s="1"/>
      <c r="L103" s="1"/>
      <c r="N103" s="1"/>
      <c r="O103" s="1"/>
      <c r="P103" s="1"/>
      <c r="Q103" s="1"/>
      <c r="R103" s="1"/>
      <c r="S103" s="1"/>
      <c r="T103" s="1"/>
      <c r="U103" s="1"/>
      <c r="V103" s="1"/>
      <c r="W103" s="1"/>
      <c r="X103" s="1"/>
      <c r="Y103" s="1"/>
      <c r="Z103" s="1"/>
      <c r="AA103" s="1"/>
      <c r="AB103" s="1"/>
      <c r="AC103" s="1"/>
      <c r="AD103" s="1"/>
      <c r="AE103" s="1"/>
      <c r="AF103" s="1"/>
      <c r="AG103" s="1"/>
    </row>
    <row r="104" spans="1:33" x14ac:dyDescent="0.25">
      <c r="A104" s="1"/>
      <c r="B104" s="1"/>
      <c r="C104" s="2"/>
      <c r="D104" s="1"/>
      <c r="E104" s="1"/>
      <c r="F104" s="1"/>
      <c r="G104" s="1"/>
      <c r="H104" s="1"/>
      <c r="I104" s="1"/>
      <c r="J104" s="1"/>
      <c r="K104" s="1"/>
      <c r="L104" s="1"/>
      <c r="N104" s="1"/>
      <c r="O104" s="1"/>
      <c r="P104" s="1"/>
      <c r="Q104" s="1"/>
      <c r="R104" s="1"/>
      <c r="S104" s="1"/>
      <c r="T104" s="1"/>
      <c r="U104" s="1"/>
      <c r="V104" s="1"/>
      <c r="W104" s="1"/>
      <c r="X104" s="1"/>
      <c r="Y104" s="1"/>
      <c r="Z104" s="1"/>
      <c r="AA104" s="1"/>
      <c r="AB104" s="1"/>
      <c r="AC104" s="1"/>
      <c r="AD104" s="1"/>
      <c r="AE104" s="1"/>
      <c r="AF104" s="1"/>
      <c r="AG104" s="1"/>
    </row>
    <row r="105" spans="1:33" x14ac:dyDescent="0.25">
      <c r="A105" s="1"/>
      <c r="B105" s="1"/>
      <c r="C105" s="2"/>
      <c r="D105" s="1"/>
      <c r="E105" s="1"/>
      <c r="F105" s="1"/>
      <c r="G105" s="1"/>
      <c r="H105" s="1"/>
      <c r="I105" s="1"/>
      <c r="J105" s="1"/>
      <c r="K105" s="1"/>
      <c r="L105" s="1"/>
      <c r="N105" s="1"/>
      <c r="O105" s="1"/>
      <c r="P105" s="1"/>
      <c r="Q105" s="1"/>
      <c r="R105" s="1"/>
      <c r="S105" s="1"/>
      <c r="T105" s="1"/>
      <c r="U105" s="1"/>
      <c r="V105" s="1"/>
      <c r="W105" s="1"/>
      <c r="X105" s="1"/>
      <c r="Y105" s="1"/>
      <c r="Z105" s="1"/>
      <c r="AA105" s="1"/>
      <c r="AB105" s="1"/>
      <c r="AC105" s="1"/>
      <c r="AD105" s="1"/>
      <c r="AE105" s="1"/>
      <c r="AF105" s="1"/>
      <c r="AG105" s="1"/>
    </row>
    <row r="106" spans="1:33" x14ac:dyDescent="0.25">
      <c r="A106" s="1"/>
      <c r="B106" s="1"/>
      <c r="C106" s="2"/>
      <c r="D106" s="1"/>
      <c r="E106" s="1"/>
      <c r="F106" s="1"/>
      <c r="G106" s="1"/>
      <c r="H106" s="1"/>
      <c r="I106" s="1"/>
      <c r="J106" s="1"/>
      <c r="K106" s="1"/>
      <c r="L106" s="1"/>
      <c r="N106" s="1"/>
      <c r="O106" s="1"/>
      <c r="P106" s="1"/>
      <c r="Q106" s="1"/>
      <c r="R106" s="1"/>
      <c r="S106" s="1"/>
      <c r="T106" s="1"/>
      <c r="U106" s="1"/>
      <c r="V106" s="1"/>
      <c r="W106" s="1"/>
      <c r="X106" s="1"/>
      <c r="Y106" s="1"/>
      <c r="Z106" s="1"/>
      <c r="AA106" s="1"/>
      <c r="AB106" s="1"/>
      <c r="AC106" s="1"/>
      <c r="AD106" s="1"/>
      <c r="AE106" s="1"/>
      <c r="AF106" s="1"/>
      <c r="AG106" s="1"/>
    </row>
    <row r="107" spans="1:33" x14ac:dyDescent="0.25">
      <c r="A107" s="1"/>
      <c r="B107" s="1"/>
      <c r="C107" s="2"/>
      <c r="D107" s="1"/>
      <c r="E107" s="1"/>
      <c r="F107" s="1"/>
      <c r="G107" s="1"/>
      <c r="H107" s="1"/>
      <c r="I107" s="1"/>
      <c r="J107" s="1"/>
      <c r="K107" s="1"/>
      <c r="L107" s="1"/>
      <c r="N107" s="1"/>
      <c r="O107" s="1"/>
      <c r="P107" s="1"/>
      <c r="Q107" s="1"/>
      <c r="R107" s="1"/>
      <c r="S107" s="1"/>
      <c r="T107" s="1"/>
      <c r="U107" s="1"/>
      <c r="V107" s="1"/>
      <c r="W107" s="1"/>
      <c r="X107" s="1"/>
      <c r="Y107" s="1"/>
      <c r="Z107" s="1"/>
      <c r="AA107" s="1"/>
      <c r="AB107" s="1"/>
      <c r="AC107" s="1"/>
      <c r="AD107" s="1"/>
      <c r="AE107" s="1"/>
      <c r="AF107" s="1"/>
      <c r="AG107" s="1"/>
    </row>
    <row r="108" spans="1:33" x14ac:dyDescent="0.25">
      <c r="A108" s="1"/>
      <c r="B108" s="1"/>
      <c r="C108" s="2"/>
      <c r="D108" s="1"/>
      <c r="E108" s="1"/>
      <c r="F108" s="1"/>
      <c r="G108" s="1"/>
      <c r="H108" s="1"/>
      <c r="I108" s="1"/>
      <c r="J108" s="1"/>
      <c r="K108" s="1"/>
      <c r="L108" s="1"/>
      <c r="N108" s="1"/>
      <c r="O108" s="1"/>
      <c r="P108" s="1"/>
      <c r="Q108" s="1"/>
      <c r="R108" s="1"/>
      <c r="S108" s="1"/>
      <c r="T108" s="1"/>
      <c r="U108" s="1"/>
      <c r="V108" s="1"/>
      <c r="W108" s="1"/>
      <c r="X108" s="1"/>
      <c r="Y108" s="1"/>
      <c r="Z108" s="1"/>
      <c r="AA108" s="1"/>
      <c r="AB108" s="1"/>
      <c r="AC108" s="1"/>
      <c r="AD108" s="1"/>
      <c r="AE108" s="1"/>
      <c r="AF108" s="1"/>
      <c r="AG108" s="1"/>
    </row>
    <row r="109" spans="1:33" x14ac:dyDescent="0.25">
      <c r="A109" s="1"/>
      <c r="B109" s="1"/>
      <c r="C109" s="2"/>
      <c r="D109" s="1"/>
      <c r="E109" s="1"/>
      <c r="F109" s="1"/>
      <c r="G109" s="1"/>
      <c r="H109" s="1"/>
      <c r="I109" s="1"/>
      <c r="J109" s="1"/>
      <c r="K109" s="1"/>
      <c r="L109" s="1"/>
      <c r="N109" s="1"/>
      <c r="O109" s="1"/>
      <c r="P109" s="1"/>
      <c r="Q109" s="1"/>
      <c r="R109" s="1"/>
      <c r="S109" s="1"/>
      <c r="T109" s="1"/>
      <c r="U109" s="1"/>
      <c r="V109" s="1"/>
      <c r="W109" s="1"/>
      <c r="X109" s="1"/>
      <c r="Y109" s="1"/>
      <c r="Z109" s="1"/>
      <c r="AA109" s="1"/>
      <c r="AB109" s="1"/>
      <c r="AC109" s="1"/>
      <c r="AD109" s="1"/>
      <c r="AE109" s="1"/>
      <c r="AF109" s="1"/>
      <c r="AG109" s="1"/>
    </row>
    <row r="110" spans="1:33" x14ac:dyDescent="0.25">
      <c r="A110" s="1"/>
      <c r="B110" s="1"/>
      <c r="C110" s="2"/>
      <c r="D110" s="1"/>
      <c r="E110" s="1"/>
      <c r="F110" s="1"/>
      <c r="G110" s="1"/>
      <c r="H110" s="1"/>
      <c r="I110" s="1"/>
      <c r="J110" s="1"/>
      <c r="K110" s="1"/>
      <c r="L110" s="1"/>
      <c r="N110" s="1"/>
      <c r="O110" s="1"/>
      <c r="P110" s="1"/>
      <c r="Q110" s="1"/>
      <c r="R110" s="1"/>
      <c r="S110" s="1"/>
      <c r="T110" s="1"/>
      <c r="U110" s="1"/>
      <c r="V110" s="1"/>
      <c r="W110" s="1"/>
      <c r="X110" s="1"/>
      <c r="Y110" s="1"/>
      <c r="Z110" s="1"/>
      <c r="AA110" s="1"/>
      <c r="AB110" s="1"/>
      <c r="AC110" s="1"/>
      <c r="AD110" s="1"/>
      <c r="AE110" s="1"/>
      <c r="AF110" s="1"/>
      <c r="AG110" s="1"/>
    </row>
    <row r="111" spans="1:33" x14ac:dyDescent="0.25">
      <c r="A111" s="1"/>
      <c r="B111" s="1"/>
      <c r="C111" s="2"/>
      <c r="D111" s="1"/>
      <c r="E111" s="1"/>
      <c r="F111" s="1"/>
      <c r="G111" s="1"/>
      <c r="H111" s="1"/>
      <c r="I111" s="1"/>
      <c r="J111" s="1"/>
      <c r="K111" s="1"/>
      <c r="L111" s="1"/>
      <c r="N111" s="1"/>
      <c r="O111" s="1"/>
      <c r="P111" s="1"/>
      <c r="Q111" s="1"/>
      <c r="R111" s="1"/>
      <c r="S111" s="1"/>
      <c r="T111" s="1"/>
      <c r="U111" s="1"/>
      <c r="V111" s="1"/>
      <c r="W111" s="1"/>
      <c r="X111" s="1"/>
      <c r="Y111" s="1"/>
      <c r="Z111" s="1"/>
      <c r="AA111" s="1"/>
      <c r="AB111" s="1"/>
      <c r="AC111" s="1"/>
      <c r="AD111" s="1"/>
      <c r="AE111" s="1"/>
      <c r="AF111" s="1"/>
      <c r="AG111" s="1"/>
    </row>
    <row r="112" spans="1:33" x14ac:dyDescent="0.25">
      <c r="A112" s="1"/>
      <c r="B112" s="1"/>
      <c r="C112" s="2"/>
      <c r="D112" s="1"/>
      <c r="E112" s="1"/>
      <c r="F112" s="1"/>
      <c r="G112" s="1"/>
      <c r="H112" s="1"/>
      <c r="I112" s="1"/>
      <c r="J112" s="1"/>
      <c r="K112" s="1"/>
      <c r="L112" s="1"/>
      <c r="N112" s="1"/>
      <c r="O112" s="1"/>
      <c r="P112" s="1"/>
      <c r="Q112" s="1"/>
      <c r="R112" s="1"/>
      <c r="S112" s="1"/>
      <c r="T112" s="1"/>
      <c r="U112" s="1"/>
      <c r="V112" s="1"/>
      <c r="W112" s="1"/>
      <c r="X112" s="1"/>
      <c r="Y112" s="1"/>
      <c r="Z112" s="1"/>
      <c r="AA112" s="1"/>
      <c r="AB112" s="1"/>
      <c r="AC112" s="1"/>
      <c r="AD112" s="1"/>
      <c r="AE112" s="1"/>
      <c r="AF112" s="1"/>
      <c r="AG112" s="1"/>
    </row>
    <row r="113" spans="1:33" x14ac:dyDescent="0.25">
      <c r="A113" s="1"/>
      <c r="B113" s="1"/>
      <c r="C113" s="2"/>
      <c r="D113" s="1"/>
      <c r="E113" s="1"/>
      <c r="F113" s="1"/>
      <c r="G113" s="1"/>
      <c r="H113" s="1"/>
      <c r="I113" s="1"/>
      <c r="J113" s="1"/>
      <c r="K113" s="1"/>
      <c r="L113" s="1"/>
      <c r="N113" s="1"/>
      <c r="O113" s="1"/>
      <c r="P113" s="1"/>
      <c r="Q113" s="1"/>
      <c r="R113" s="1"/>
      <c r="S113" s="1"/>
      <c r="T113" s="1"/>
      <c r="U113" s="1"/>
      <c r="V113" s="1"/>
      <c r="W113" s="1"/>
      <c r="X113" s="1"/>
      <c r="Y113" s="1"/>
      <c r="Z113" s="1"/>
      <c r="AA113" s="1"/>
      <c r="AB113" s="1"/>
      <c r="AC113" s="1"/>
      <c r="AD113" s="1"/>
      <c r="AE113" s="1"/>
      <c r="AF113" s="1"/>
      <c r="AG113" s="1"/>
    </row>
    <row r="114" spans="1:33" x14ac:dyDescent="0.25">
      <c r="A114" s="1"/>
      <c r="B114" s="1"/>
      <c r="C114" s="2"/>
      <c r="D114" s="1"/>
      <c r="E114" s="1"/>
      <c r="F114" s="1"/>
      <c r="G114" s="1"/>
      <c r="H114" s="1"/>
      <c r="I114" s="1"/>
      <c r="J114" s="1"/>
      <c r="K114" s="1"/>
      <c r="L114" s="1"/>
      <c r="N114" s="1"/>
      <c r="O114" s="1"/>
      <c r="P114" s="1"/>
      <c r="Q114" s="1"/>
      <c r="R114" s="1"/>
      <c r="S114" s="1"/>
      <c r="T114" s="1"/>
      <c r="U114" s="1"/>
      <c r="V114" s="1"/>
      <c r="W114" s="1"/>
      <c r="X114" s="1"/>
      <c r="Y114" s="1"/>
      <c r="Z114" s="1"/>
      <c r="AA114" s="1"/>
      <c r="AB114" s="1"/>
      <c r="AC114" s="1"/>
      <c r="AD114" s="1"/>
      <c r="AE114" s="1"/>
      <c r="AF114" s="1"/>
      <c r="AG114" s="1"/>
    </row>
    <row r="115" spans="1:33" x14ac:dyDescent="0.25">
      <c r="A115" s="1"/>
      <c r="B115" s="1"/>
      <c r="C115" s="2"/>
      <c r="D115" s="1"/>
      <c r="E115" s="1"/>
      <c r="F115" s="1"/>
      <c r="G115" s="1"/>
      <c r="H115" s="1"/>
      <c r="I115" s="1"/>
      <c r="J115" s="1"/>
      <c r="K115" s="1"/>
      <c r="L115" s="1"/>
      <c r="N115" s="1"/>
      <c r="O115" s="1"/>
      <c r="P115" s="1"/>
      <c r="Q115" s="1"/>
      <c r="R115" s="1"/>
      <c r="S115" s="1"/>
      <c r="T115" s="1"/>
      <c r="U115" s="1"/>
      <c r="V115" s="1"/>
      <c r="W115" s="1"/>
      <c r="X115" s="1"/>
      <c r="Y115" s="1"/>
      <c r="Z115" s="1"/>
      <c r="AA115" s="1"/>
      <c r="AB115" s="1"/>
      <c r="AC115" s="1"/>
      <c r="AD115" s="1"/>
      <c r="AE115" s="1"/>
      <c r="AF115" s="1"/>
      <c r="AG115" s="1"/>
    </row>
    <row r="116" spans="1:33" x14ac:dyDescent="0.25">
      <c r="A116" s="1"/>
      <c r="B116" s="1"/>
      <c r="C116" s="2"/>
      <c r="D116" s="1"/>
      <c r="E116" s="1"/>
      <c r="F116" s="1"/>
      <c r="G116" s="1"/>
      <c r="H116" s="1"/>
      <c r="I116" s="1"/>
      <c r="J116" s="1"/>
      <c r="K116" s="1"/>
      <c r="L116" s="1"/>
      <c r="N116" s="1"/>
      <c r="O116" s="1"/>
      <c r="P116" s="1"/>
      <c r="Q116" s="1"/>
      <c r="R116" s="1"/>
      <c r="S116" s="1"/>
      <c r="T116" s="1"/>
      <c r="U116" s="1"/>
      <c r="V116" s="1"/>
      <c r="W116" s="1"/>
      <c r="X116" s="1"/>
      <c r="Y116" s="1"/>
      <c r="Z116" s="1"/>
      <c r="AA116" s="1"/>
      <c r="AB116" s="1"/>
      <c r="AC116" s="1"/>
      <c r="AD116" s="1"/>
      <c r="AE116" s="1"/>
      <c r="AF116" s="1"/>
      <c r="AG116" s="1"/>
    </row>
    <row r="117" spans="1:33" x14ac:dyDescent="0.25">
      <c r="A117" s="1"/>
      <c r="B117" s="1"/>
      <c r="C117" s="2"/>
      <c r="D117" s="1"/>
      <c r="E117" s="1"/>
      <c r="F117" s="1"/>
      <c r="G117" s="1"/>
      <c r="H117" s="1"/>
      <c r="I117" s="1"/>
      <c r="J117" s="1"/>
      <c r="K117" s="1"/>
      <c r="L117" s="1"/>
      <c r="N117" s="1"/>
      <c r="O117" s="1"/>
      <c r="P117" s="1"/>
      <c r="Q117" s="1"/>
      <c r="R117" s="1"/>
      <c r="S117" s="1"/>
      <c r="T117" s="1"/>
      <c r="U117" s="1"/>
      <c r="V117" s="1"/>
      <c r="W117" s="1"/>
      <c r="X117" s="1"/>
      <c r="Y117" s="1"/>
      <c r="Z117" s="1"/>
      <c r="AA117" s="1"/>
      <c r="AB117" s="1"/>
      <c r="AC117" s="1"/>
      <c r="AD117" s="1"/>
      <c r="AE117" s="1"/>
      <c r="AF117" s="1"/>
      <c r="AG117" s="1"/>
    </row>
    <row r="118" spans="1:33" x14ac:dyDescent="0.25">
      <c r="A118" s="1"/>
      <c r="B118" s="1"/>
      <c r="C118" s="2"/>
      <c r="D118" s="1"/>
      <c r="E118" s="1"/>
      <c r="F118" s="1"/>
      <c r="G118" s="1"/>
      <c r="H118" s="1"/>
      <c r="I118" s="1"/>
      <c r="J118" s="1"/>
      <c r="K118" s="1"/>
      <c r="L118" s="1"/>
      <c r="N118" s="1"/>
      <c r="O118" s="1"/>
      <c r="P118" s="1"/>
      <c r="Q118" s="1"/>
      <c r="R118" s="1"/>
      <c r="S118" s="1"/>
      <c r="T118" s="1"/>
      <c r="U118" s="1"/>
      <c r="V118" s="1"/>
      <c r="W118" s="1"/>
      <c r="X118" s="1"/>
      <c r="Y118" s="1"/>
      <c r="Z118" s="1"/>
      <c r="AA118" s="1"/>
      <c r="AB118" s="1"/>
      <c r="AC118" s="1"/>
      <c r="AD118" s="1"/>
      <c r="AE118" s="1"/>
      <c r="AF118" s="1"/>
      <c r="AG118" s="1"/>
    </row>
    <row r="119" spans="1:33" x14ac:dyDescent="0.25">
      <c r="A119" s="1"/>
      <c r="B119" s="1"/>
      <c r="C119" s="2"/>
      <c r="D119" s="1"/>
      <c r="E119" s="1"/>
      <c r="F119" s="1"/>
      <c r="G119" s="1"/>
      <c r="H119" s="1"/>
      <c r="I119" s="1"/>
      <c r="J119" s="1"/>
      <c r="K119" s="1"/>
      <c r="L119" s="1"/>
      <c r="N119" s="1"/>
      <c r="O119" s="1"/>
      <c r="P119" s="1"/>
      <c r="Q119" s="1"/>
      <c r="R119" s="1"/>
      <c r="S119" s="1"/>
      <c r="T119" s="1"/>
      <c r="U119" s="1"/>
      <c r="V119" s="1"/>
      <c r="W119" s="1"/>
      <c r="X119" s="1"/>
      <c r="Y119" s="1"/>
      <c r="Z119" s="1"/>
      <c r="AA119" s="1"/>
      <c r="AB119" s="1"/>
      <c r="AC119" s="1"/>
      <c r="AD119" s="1"/>
      <c r="AE119" s="1"/>
      <c r="AF119" s="1"/>
      <c r="AG119" s="1"/>
    </row>
    <row r="120" spans="1:33" x14ac:dyDescent="0.25">
      <c r="A120" s="1"/>
      <c r="B120" s="1"/>
      <c r="C120" s="2"/>
      <c r="D120" s="1"/>
      <c r="E120" s="1"/>
      <c r="F120" s="1"/>
      <c r="G120" s="1"/>
      <c r="H120" s="1"/>
      <c r="I120" s="1"/>
      <c r="J120" s="1"/>
      <c r="K120" s="1"/>
      <c r="L120" s="1"/>
      <c r="N120" s="1"/>
      <c r="O120" s="1"/>
      <c r="P120" s="1"/>
      <c r="Q120" s="1"/>
      <c r="R120" s="1"/>
      <c r="S120" s="1"/>
      <c r="T120" s="1"/>
      <c r="U120" s="1"/>
      <c r="V120" s="1"/>
      <c r="W120" s="1"/>
      <c r="X120" s="1"/>
      <c r="Y120" s="1"/>
      <c r="Z120" s="1"/>
      <c r="AA120" s="1"/>
      <c r="AB120" s="1"/>
      <c r="AC120" s="1"/>
      <c r="AD120" s="1"/>
      <c r="AE120" s="1"/>
      <c r="AF120" s="1"/>
      <c r="AG120" s="1"/>
    </row>
    <row r="121" spans="1:33" x14ac:dyDescent="0.25">
      <c r="A121" s="1"/>
      <c r="B121" s="1"/>
      <c r="C121" s="2"/>
      <c r="D121" s="1"/>
      <c r="E121" s="1"/>
      <c r="F121" s="1"/>
      <c r="G121" s="1"/>
      <c r="H121" s="1"/>
      <c r="I121" s="1"/>
      <c r="J121" s="1"/>
      <c r="K121" s="1"/>
      <c r="L121" s="1"/>
      <c r="N121" s="1"/>
      <c r="O121" s="1"/>
      <c r="P121" s="1"/>
      <c r="Q121" s="1"/>
      <c r="R121" s="1"/>
      <c r="S121" s="1"/>
      <c r="T121" s="1"/>
      <c r="U121" s="1"/>
      <c r="V121" s="1"/>
      <c r="W121" s="1"/>
      <c r="X121" s="1"/>
      <c r="Y121" s="1"/>
      <c r="Z121" s="1"/>
      <c r="AA121" s="1"/>
      <c r="AB121" s="1"/>
      <c r="AC121" s="1"/>
      <c r="AD121" s="1"/>
      <c r="AE121" s="1"/>
      <c r="AF121" s="1"/>
      <c r="AG121" s="1"/>
    </row>
    <row r="122" spans="1:33" x14ac:dyDescent="0.25">
      <c r="A122" s="1"/>
      <c r="B122" s="1"/>
      <c r="C122" s="2"/>
      <c r="D122" s="1"/>
      <c r="E122" s="1"/>
      <c r="F122" s="1"/>
      <c r="G122" s="1"/>
      <c r="H122" s="1"/>
      <c r="I122" s="1"/>
      <c r="J122" s="1"/>
      <c r="K122" s="1"/>
      <c r="L122" s="1"/>
      <c r="N122" s="1"/>
      <c r="O122" s="1"/>
      <c r="P122" s="1"/>
      <c r="Q122" s="1"/>
      <c r="R122" s="1"/>
      <c r="S122" s="1"/>
      <c r="T122" s="1"/>
      <c r="U122" s="1"/>
      <c r="V122" s="1"/>
      <c r="W122" s="1"/>
      <c r="X122" s="1"/>
      <c r="Y122" s="1"/>
      <c r="Z122" s="1"/>
      <c r="AA122" s="1"/>
      <c r="AB122" s="1"/>
      <c r="AC122" s="1"/>
      <c r="AD122" s="1"/>
      <c r="AE122" s="1"/>
      <c r="AF122" s="1"/>
      <c r="AG122" s="1"/>
    </row>
    <row r="123" spans="1:33" x14ac:dyDescent="0.25">
      <c r="A123" s="1"/>
      <c r="B123" s="1"/>
      <c r="C123" s="2"/>
      <c r="D123" s="1"/>
      <c r="E123" s="1"/>
      <c r="F123" s="1"/>
      <c r="G123" s="1"/>
      <c r="H123" s="1"/>
      <c r="I123" s="1"/>
      <c r="J123" s="1"/>
      <c r="K123" s="1"/>
      <c r="L123" s="1"/>
      <c r="N123" s="1"/>
      <c r="O123" s="1"/>
      <c r="P123" s="1"/>
      <c r="Q123" s="1"/>
      <c r="R123" s="1"/>
      <c r="S123" s="1"/>
      <c r="T123" s="1"/>
      <c r="U123" s="1"/>
      <c r="V123" s="1"/>
      <c r="W123" s="1"/>
      <c r="X123" s="1"/>
      <c r="Y123" s="1"/>
      <c r="Z123" s="1"/>
      <c r="AA123" s="1"/>
      <c r="AB123" s="1"/>
      <c r="AC123" s="1"/>
      <c r="AD123" s="1"/>
      <c r="AE123" s="1"/>
      <c r="AF123" s="1"/>
      <c r="AG123" s="1"/>
    </row>
    <row r="124" spans="1:33" x14ac:dyDescent="0.25">
      <c r="A124" s="1"/>
      <c r="B124" s="1"/>
      <c r="C124" s="2"/>
      <c r="D124" s="1"/>
      <c r="E124" s="1"/>
      <c r="F124" s="1"/>
      <c r="G124" s="1"/>
      <c r="H124" s="1"/>
      <c r="I124" s="1"/>
      <c r="J124" s="1"/>
      <c r="K124" s="1"/>
      <c r="L124" s="1"/>
      <c r="N124" s="1"/>
      <c r="O124" s="1"/>
      <c r="P124" s="1"/>
      <c r="Q124" s="1"/>
      <c r="R124" s="1"/>
      <c r="S124" s="1"/>
      <c r="T124" s="1"/>
      <c r="U124" s="1"/>
      <c r="V124" s="1"/>
      <c r="W124" s="1"/>
      <c r="X124" s="1"/>
      <c r="Y124" s="1"/>
      <c r="Z124" s="1"/>
      <c r="AA124" s="1"/>
      <c r="AB124" s="1"/>
      <c r="AC124" s="1"/>
      <c r="AD124" s="1"/>
      <c r="AE124" s="1"/>
      <c r="AF124" s="1"/>
      <c r="AG124" s="1"/>
    </row>
    <row r="125" spans="1:33" x14ac:dyDescent="0.25">
      <c r="A125" s="1"/>
      <c r="B125" s="1"/>
      <c r="C125" s="2"/>
      <c r="D125" s="1"/>
      <c r="E125" s="1"/>
      <c r="F125" s="1"/>
      <c r="G125" s="1"/>
      <c r="H125" s="1"/>
      <c r="I125" s="1"/>
      <c r="J125" s="1"/>
      <c r="K125" s="1"/>
      <c r="L125" s="1"/>
      <c r="N125" s="1"/>
      <c r="O125" s="1"/>
      <c r="P125" s="1"/>
      <c r="Q125" s="1"/>
      <c r="R125" s="1"/>
      <c r="S125" s="1"/>
      <c r="T125" s="1"/>
      <c r="U125" s="1"/>
      <c r="V125" s="1"/>
      <c r="W125" s="1"/>
      <c r="X125" s="1"/>
      <c r="Y125" s="1"/>
      <c r="Z125" s="1"/>
      <c r="AA125" s="1"/>
      <c r="AB125" s="1"/>
      <c r="AC125" s="1"/>
      <c r="AD125" s="1"/>
      <c r="AE125" s="1"/>
      <c r="AF125" s="1"/>
      <c r="AG125" s="1"/>
    </row>
    <row r="126" spans="1:33" x14ac:dyDescent="0.25">
      <c r="A126" s="1"/>
      <c r="B126" s="1"/>
      <c r="C126" s="2"/>
      <c r="D126" s="1"/>
      <c r="E126" s="1"/>
      <c r="F126" s="1"/>
      <c r="G126" s="1"/>
      <c r="H126" s="1"/>
      <c r="I126" s="1"/>
      <c r="J126" s="1"/>
      <c r="K126" s="1"/>
      <c r="L126" s="1"/>
      <c r="N126" s="1"/>
      <c r="O126" s="1"/>
      <c r="P126" s="1"/>
      <c r="Q126" s="1"/>
      <c r="R126" s="1"/>
      <c r="S126" s="1"/>
      <c r="T126" s="1"/>
      <c r="U126" s="1"/>
      <c r="V126" s="1"/>
      <c r="W126" s="1"/>
      <c r="X126" s="1"/>
      <c r="Y126" s="1"/>
      <c r="Z126" s="1"/>
      <c r="AA126" s="1"/>
      <c r="AB126" s="1"/>
      <c r="AC126" s="1"/>
      <c r="AD126" s="1"/>
      <c r="AE126" s="1"/>
      <c r="AF126" s="1"/>
      <c r="AG126" s="1"/>
    </row>
    <row r="127" spans="1:33" x14ac:dyDescent="0.25">
      <c r="A127" s="1"/>
      <c r="B127" s="1"/>
      <c r="C127" s="2"/>
      <c r="D127" s="1"/>
      <c r="E127" s="1"/>
      <c r="F127" s="1"/>
      <c r="G127" s="1"/>
      <c r="H127" s="1"/>
      <c r="I127" s="1"/>
      <c r="J127" s="1"/>
      <c r="K127" s="1"/>
      <c r="L127" s="1"/>
      <c r="N127" s="1"/>
      <c r="O127" s="1"/>
      <c r="P127" s="1"/>
      <c r="Q127" s="1"/>
      <c r="R127" s="1"/>
      <c r="S127" s="1"/>
      <c r="T127" s="1"/>
      <c r="U127" s="1"/>
      <c r="V127" s="1"/>
      <c r="W127" s="1"/>
      <c r="X127" s="1"/>
      <c r="Y127" s="1"/>
      <c r="Z127" s="1"/>
      <c r="AA127" s="1"/>
      <c r="AB127" s="1"/>
      <c r="AC127" s="1"/>
      <c r="AD127" s="1"/>
      <c r="AE127" s="1"/>
      <c r="AF127" s="1"/>
      <c r="AG127" s="1"/>
    </row>
    <row r="128" spans="1:33" x14ac:dyDescent="0.25">
      <c r="A128" s="1"/>
      <c r="B128" s="1"/>
      <c r="C128" s="2"/>
      <c r="D128" s="1"/>
      <c r="E128" s="1"/>
      <c r="F128" s="1"/>
      <c r="G128" s="1"/>
      <c r="H128" s="1"/>
      <c r="I128" s="1"/>
      <c r="J128" s="1"/>
      <c r="K128" s="1"/>
      <c r="L128" s="1"/>
      <c r="N128" s="1"/>
      <c r="O128" s="1"/>
      <c r="P128" s="1"/>
      <c r="Q128" s="1"/>
      <c r="R128" s="1"/>
      <c r="S128" s="1"/>
      <c r="T128" s="1"/>
      <c r="U128" s="1"/>
      <c r="V128" s="1"/>
      <c r="W128" s="1"/>
      <c r="X128" s="1"/>
      <c r="Y128" s="1"/>
      <c r="Z128" s="1"/>
      <c r="AA128" s="1"/>
      <c r="AB128" s="1"/>
      <c r="AC128" s="1"/>
      <c r="AD128" s="1"/>
      <c r="AE128" s="1"/>
      <c r="AF128" s="1"/>
      <c r="AG128" s="1"/>
    </row>
    <row r="129" spans="1:33" x14ac:dyDescent="0.25">
      <c r="A129" s="1"/>
      <c r="B129" s="1"/>
      <c r="C129" s="2"/>
      <c r="D129" s="1"/>
      <c r="E129" s="1"/>
      <c r="F129" s="1"/>
      <c r="G129" s="1"/>
      <c r="H129" s="1"/>
      <c r="I129" s="1"/>
      <c r="J129" s="1"/>
      <c r="K129" s="1"/>
      <c r="L129" s="1"/>
      <c r="N129" s="1"/>
      <c r="O129" s="1"/>
      <c r="P129" s="1"/>
      <c r="Q129" s="1"/>
      <c r="R129" s="1"/>
      <c r="S129" s="1"/>
      <c r="T129" s="1"/>
      <c r="U129" s="1"/>
      <c r="V129" s="1"/>
      <c r="W129" s="1"/>
      <c r="X129" s="1"/>
      <c r="Y129" s="1"/>
      <c r="Z129" s="1"/>
      <c r="AA129" s="1"/>
      <c r="AB129" s="1"/>
      <c r="AC129" s="1"/>
      <c r="AD129" s="1"/>
      <c r="AE129" s="1"/>
      <c r="AF129" s="1"/>
      <c r="AG129" s="1"/>
    </row>
    <row r="130" spans="1:33" x14ac:dyDescent="0.25">
      <c r="A130" s="1"/>
      <c r="B130" s="1"/>
      <c r="C130" s="2"/>
      <c r="D130" s="1"/>
      <c r="E130" s="1"/>
      <c r="F130" s="1"/>
      <c r="G130" s="1"/>
      <c r="H130" s="1"/>
      <c r="I130" s="1"/>
      <c r="J130" s="1"/>
      <c r="K130" s="1"/>
      <c r="L130" s="1"/>
      <c r="N130" s="1"/>
      <c r="O130" s="1"/>
      <c r="P130" s="1"/>
      <c r="Q130" s="1"/>
      <c r="R130" s="1"/>
      <c r="S130" s="1"/>
      <c r="T130" s="1"/>
      <c r="U130" s="1"/>
      <c r="V130" s="1"/>
      <c r="W130" s="1"/>
      <c r="X130" s="1"/>
      <c r="Y130" s="1"/>
      <c r="Z130" s="1"/>
      <c r="AA130" s="1"/>
      <c r="AB130" s="1"/>
      <c r="AC130" s="1"/>
      <c r="AD130" s="1"/>
      <c r="AE130" s="1"/>
      <c r="AF130" s="1"/>
      <c r="AG130" s="1"/>
    </row>
    <row r="131" spans="1:33" x14ac:dyDescent="0.25">
      <c r="A131" s="1"/>
      <c r="B131" s="1"/>
      <c r="C131" s="2"/>
      <c r="D131" s="1"/>
      <c r="E131" s="1"/>
      <c r="F131" s="1"/>
      <c r="G131" s="1"/>
      <c r="H131" s="1"/>
      <c r="I131" s="1"/>
      <c r="J131" s="1"/>
      <c r="K131" s="1"/>
      <c r="L131" s="1"/>
      <c r="N131" s="1"/>
      <c r="O131" s="1"/>
      <c r="P131" s="1"/>
      <c r="Q131" s="1"/>
      <c r="R131" s="1"/>
      <c r="S131" s="1"/>
      <c r="T131" s="1"/>
      <c r="U131" s="1"/>
      <c r="V131" s="1"/>
      <c r="W131" s="1"/>
      <c r="X131" s="1"/>
      <c r="Y131" s="1"/>
      <c r="Z131" s="1"/>
      <c r="AA131" s="1"/>
      <c r="AB131" s="1"/>
      <c r="AC131" s="1"/>
      <c r="AD131" s="1"/>
      <c r="AE131" s="1"/>
      <c r="AF131" s="1"/>
      <c r="AG131" s="1"/>
    </row>
    <row r="132" spans="1:33" x14ac:dyDescent="0.25">
      <c r="A132" s="1"/>
      <c r="B132" s="1"/>
      <c r="C132" s="2"/>
      <c r="D132" s="1"/>
      <c r="E132" s="1"/>
      <c r="F132" s="1"/>
      <c r="G132" s="1"/>
      <c r="H132" s="1"/>
      <c r="I132" s="1"/>
      <c r="J132" s="1"/>
      <c r="K132" s="1"/>
      <c r="L132" s="1"/>
      <c r="N132" s="1"/>
      <c r="O132" s="1"/>
      <c r="P132" s="1"/>
      <c r="Q132" s="1"/>
      <c r="R132" s="1"/>
      <c r="S132" s="1"/>
      <c r="T132" s="1"/>
      <c r="U132" s="1"/>
      <c r="V132" s="1"/>
      <c r="W132" s="1"/>
      <c r="X132" s="1"/>
      <c r="Y132" s="1"/>
      <c r="Z132" s="1"/>
      <c r="AA132" s="1"/>
      <c r="AB132" s="1"/>
      <c r="AC132" s="1"/>
      <c r="AD132" s="1"/>
      <c r="AE132" s="1"/>
      <c r="AF132" s="1"/>
      <c r="AG132" s="1"/>
    </row>
    <row r="133" spans="1:33" x14ac:dyDescent="0.25">
      <c r="A133" s="1"/>
      <c r="B133" s="1"/>
      <c r="C133" s="2"/>
      <c r="D133" s="1"/>
      <c r="E133" s="1"/>
      <c r="F133" s="1"/>
      <c r="G133" s="1"/>
      <c r="H133" s="1"/>
      <c r="I133" s="1"/>
      <c r="J133" s="1"/>
      <c r="K133" s="1"/>
      <c r="L133" s="1"/>
      <c r="N133" s="1"/>
      <c r="O133" s="1"/>
      <c r="P133" s="1"/>
      <c r="Q133" s="1"/>
      <c r="R133" s="1"/>
      <c r="S133" s="1"/>
      <c r="T133" s="1"/>
      <c r="U133" s="1"/>
      <c r="V133" s="1"/>
      <c r="W133" s="1"/>
      <c r="X133" s="1"/>
      <c r="Y133" s="1"/>
      <c r="Z133" s="1"/>
      <c r="AA133" s="1"/>
      <c r="AB133" s="1"/>
      <c r="AC133" s="1"/>
      <c r="AD133" s="1"/>
      <c r="AE133" s="1"/>
      <c r="AF133" s="1"/>
      <c r="AG133" s="1"/>
    </row>
    <row r="134" spans="1:33" x14ac:dyDescent="0.25">
      <c r="A134" s="1"/>
      <c r="B134" s="1"/>
      <c r="C134" s="2"/>
      <c r="D134" s="1"/>
      <c r="E134" s="1"/>
      <c r="F134" s="1"/>
      <c r="G134" s="1"/>
      <c r="H134" s="1"/>
      <c r="I134" s="1"/>
      <c r="J134" s="1"/>
      <c r="K134" s="1"/>
      <c r="L134" s="1"/>
      <c r="N134" s="1"/>
      <c r="O134" s="1"/>
      <c r="P134" s="1"/>
      <c r="Q134" s="1"/>
      <c r="R134" s="1"/>
      <c r="S134" s="1"/>
      <c r="T134" s="1"/>
      <c r="U134" s="1"/>
      <c r="V134" s="1"/>
      <c r="W134" s="1"/>
      <c r="X134" s="1"/>
      <c r="Y134" s="1"/>
      <c r="Z134" s="1"/>
      <c r="AA134" s="1"/>
      <c r="AB134" s="1"/>
      <c r="AC134" s="1"/>
      <c r="AD134" s="1"/>
      <c r="AE134" s="1"/>
      <c r="AF134" s="1"/>
      <c r="AG134" s="1"/>
    </row>
    <row r="135" spans="1:33" x14ac:dyDescent="0.25">
      <c r="A135" s="1"/>
      <c r="B135" s="1"/>
      <c r="C135" s="2"/>
      <c r="D135" s="1"/>
      <c r="E135" s="1"/>
      <c r="F135" s="1"/>
      <c r="G135" s="1"/>
      <c r="H135" s="1"/>
      <c r="I135" s="1"/>
      <c r="J135" s="1"/>
      <c r="K135" s="1"/>
      <c r="L135" s="1"/>
      <c r="N135" s="1"/>
      <c r="O135" s="1"/>
      <c r="P135" s="1"/>
      <c r="Q135" s="1"/>
      <c r="R135" s="1"/>
      <c r="S135" s="1"/>
      <c r="T135" s="1"/>
      <c r="U135" s="1"/>
      <c r="V135" s="1"/>
      <c r="W135" s="1"/>
      <c r="X135" s="1"/>
      <c r="Y135" s="1"/>
      <c r="Z135" s="1"/>
      <c r="AA135" s="1"/>
      <c r="AB135" s="1"/>
      <c r="AC135" s="1"/>
      <c r="AD135" s="1"/>
      <c r="AE135" s="1"/>
      <c r="AF135" s="1"/>
      <c r="AG135" s="1"/>
    </row>
    <row r="136" spans="1:33" x14ac:dyDescent="0.25">
      <c r="A136" s="1"/>
      <c r="B136" s="1"/>
      <c r="C136" s="2"/>
      <c r="D136" s="1"/>
      <c r="E136" s="1"/>
      <c r="F136" s="1"/>
      <c r="G136" s="1"/>
      <c r="H136" s="1"/>
      <c r="I136" s="1"/>
      <c r="J136" s="1"/>
      <c r="K136" s="1"/>
      <c r="L136" s="1"/>
      <c r="N136" s="1"/>
      <c r="O136" s="1"/>
      <c r="P136" s="1"/>
      <c r="Q136" s="1"/>
      <c r="R136" s="1"/>
      <c r="S136" s="1"/>
      <c r="T136" s="1"/>
      <c r="U136" s="1"/>
      <c r="V136" s="1"/>
      <c r="W136" s="1"/>
      <c r="X136" s="1"/>
      <c r="Y136" s="1"/>
      <c r="Z136" s="1"/>
      <c r="AA136" s="1"/>
      <c r="AB136" s="1"/>
      <c r="AC136" s="1"/>
      <c r="AD136" s="1"/>
      <c r="AE136" s="1"/>
      <c r="AF136" s="1"/>
      <c r="AG136" s="1"/>
    </row>
    <row r="137" spans="1:33" x14ac:dyDescent="0.25">
      <c r="A137" s="1"/>
      <c r="B137" s="1"/>
      <c r="C137" s="2"/>
      <c r="D137" s="1"/>
      <c r="E137" s="1"/>
      <c r="F137" s="1"/>
      <c r="G137" s="1"/>
      <c r="H137" s="1"/>
      <c r="I137" s="1"/>
      <c r="J137" s="1"/>
      <c r="K137" s="1"/>
      <c r="L137" s="1"/>
      <c r="N137" s="1"/>
      <c r="O137" s="1"/>
      <c r="P137" s="1"/>
      <c r="Q137" s="1"/>
      <c r="R137" s="1"/>
      <c r="S137" s="1"/>
      <c r="T137" s="1"/>
      <c r="U137" s="1"/>
      <c r="V137" s="1"/>
      <c r="W137" s="1"/>
      <c r="X137" s="1"/>
      <c r="Y137" s="1"/>
      <c r="Z137" s="1"/>
      <c r="AA137" s="1"/>
      <c r="AB137" s="1"/>
      <c r="AC137" s="1"/>
      <c r="AD137" s="1"/>
      <c r="AE137" s="1"/>
      <c r="AF137" s="1"/>
      <c r="AG137" s="1"/>
    </row>
    <row r="138" spans="1:33" x14ac:dyDescent="0.25">
      <c r="A138" s="1"/>
      <c r="B138" s="1"/>
      <c r="C138" s="2"/>
      <c r="D138" s="1"/>
      <c r="E138" s="1"/>
      <c r="F138" s="1"/>
      <c r="G138" s="1"/>
      <c r="H138" s="1"/>
      <c r="I138" s="1"/>
      <c r="J138" s="1"/>
      <c r="K138" s="1"/>
      <c r="L138" s="1"/>
      <c r="N138" s="1"/>
      <c r="O138" s="1"/>
      <c r="P138" s="1"/>
      <c r="Q138" s="1"/>
      <c r="R138" s="1"/>
      <c r="S138" s="1"/>
      <c r="T138" s="1"/>
      <c r="U138" s="1"/>
      <c r="V138" s="1"/>
      <c r="W138" s="1"/>
      <c r="X138" s="1"/>
      <c r="Y138" s="1"/>
      <c r="Z138" s="1"/>
      <c r="AA138" s="1"/>
      <c r="AB138" s="1"/>
      <c r="AC138" s="1"/>
      <c r="AD138" s="1"/>
      <c r="AE138" s="1"/>
      <c r="AF138" s="1"/>
      <c r="AG138" s="1"/>
    </row>
    <row r="139" spans="1:33" x14ac:dyDescent="0.25">
      <c r="A139" s="1"/>
      <c r="B139" s="1"/>
      <c r="C139" s="2"/>
      <c r="D139" s="1"/>
      <c r="E139" s="1"/>
      <c r="F139" s="1"/>
      <c r="G139" s="1"/>
      <c r="H139" s="1"/>
      <c r="I139" s="1"/>
      <c r="J139" s="1"/>
      <c r="K139" s="1"/>
      <c r="L139" s="1"/>
      <c r="N139" s="1"/>
      <c r="O139" s="1"/>
      <c r="P139" s="1"/>
      <c r="Q139" s="1"/>
      <c r="R139" s="1"/>
      <c r="S139" s="1"/>
      <c r="T139" s="1"/>
      <c r="U139" s="1"/>
      <c r="V139" s="1"/>
      <c r="W139" s="1"/>
      <c r="X139" s="1"/>
      <c r="Y139" s="1"/>
      <c r="Z139" s="1"/>
      <c r="AA139" s="1"/>
      <c r="AB139" s="1"/>
      <c r="AC139" s="1"/>
      <c r="AD139" s="1"/>
      <c r="AE139" s="1"/>
      <c r="AF139" s="1"/>
      <c r="AG139" s="1"/>
    </row>
    <row r="140" spans="1:33" x14ac:dyDescent="0.25">
      <c r="A140" s="1"/>
      <c r="B140" s="1"/>
      <c r="C140" s="2"/>
      <c r="D140" s="1"/>
      <c r="E140" s="1"/>
      <c r="F140" s="1"/>
      <c r="G140" s="1"/>
      <c r="H140" s="1"/>
      <c r="I140" s="1"/>
      <c r="J140" s="1"/>
      <c r="K140" s="1"/>
      <c r="L140" s="1"/>
      <c r="N140" s="1"/>
      <c r="O140" s="1"/>
      <c r="P140" s="1"/>
      <c r="Q140" s="1"/>
      <c r="R140" s="1"/>
      <c r="S140" s="1"/>
      <c r="T140" s="1"/>
      <c r="U140" s="1"/>
      <c r="V140" s="1"/>
      <c r="W140" s="1"/>
      <c r="X140" s="1"/>
      <c r="Y140" s="1"/>
      <c r="Z140" s="1"/>
      <c r="AA140" s="1"/>
      <c r="AB140" s="1"/>
      <c r="AC140" s="1"/>
      <c r="AD140" s="1"/>
      <c r="AE140" s="1"/>
      <c r="AF140" s="1"/>
      <c r="AG140" s="1"/>
    </row>
    <row r="141" spans="1:33" x14ac:dyDescent="0.25">
      <c r="A141" s="1"/>
      <c r="B141" s="1"/>
      <c r="C141" s="2"/>
      <c r="D141" s="1"/>
      <c r="E141" s="1"/>
      <c r="F141" s="1"/>
      <c r="G141" s="1"/>
      <c r="H141" s="1"/>
      <c r="I141" s="1"/>
      <c r="J141" s="1"/>
      <c r="K141" s="1"/>
      <c r="L141" s="1"/>
      <c r="N141" s="1"/>
      <c r="O141" s="1"/>
      <c r="P141" s="1"/>
      <c r="Q141" s="1"/>
      <c r="R141" s="1"/>
      <c r="S141" s="1"/>
      <c r="T141" s="1"/>
      <c r="U141" s="1"/>
      <c r="V141" s="1"/>
      <c r="W141" s="1"/>
      <c r="X141" s="1"/>
      <c r="Y141" s="1"/>
      <c r="Z141" s="1"/>
      <c r="AA141" s="1"/>
      <c r="AB141" s="1"/>
      <c r="AC141" s="1"/>
      <c r="AD141" s="1"/>
      <c r="AE141" s="1"/>
      <c r="AF141" s="1"/>
      <c r="AG141" s="1"/>
    </row>
    <row r="142" spans="1:33" x14ac:dyDescent="0.25">
      <c r="A142" s="1"/>
      <c r="B142" s="1"/>
      <c r="C142" s="2"/>
      <c r="D142" s="1"/>
      <c r="E142" s="1"/>
      <c r="F142" s="1"/>
      <c r="G142" s="1"/>
      <c r="H142" s="1"/>
      <c r="I142" s="1"/>
      <c r="J142" s="1"/>
      <c r="K142" s="1"/>
      <c r="L142" s="1"/>
      <c r="N142" s="1"/>
      <c r="O142" s="1"/>
      <c r="P142" s="1"/>
      <c r="Q142" s="1"/>
      <c r="R142" s="1"/>
      <c r="S142" s="1"/>
      <c r="T142" s="1"/>
      <c r="U142" s="1"/>
      <c r="V142" s="1"/>
      <c r="W142" s="1"/>
      <c r="X142" s="1"/>
      <c r="Y142" s="1"/>
      <c r="Z142" s="1"/>
      <c r="AA142" s="1"/>
      <c r="AB142" s="1"/>
      <c r="AC142" s="1"/>
      <c r="AD142" s="1"/>
      <c r="AE142" s="1"/>
      <c r="AF142" s="1"/>
      <c r="AG142" s="1"/>
    </row>
    <row r="143" spans="1:33" x14ac:dyDescent="0.25">
      <c r="A143" s="1"/>
      <c r="B143" s="1"/>
      <c r="C143" s="2"/>
      <c r="D143" s="1"/>
      <c r="E143" s="1"/>
      <c r="F143" s="1"/>
      <c r="G143" s="1"/>
      <c r="H143" s="1"/>
      <c r="I143" s="1"/>
      <c r="J143" s="1"/>
      <c r="K143" s="1"/>
      <c r="L143" s="1"/>
      <c r="N143" s="1"/>
      <c r="O143" s="1"/>
      <c r="P143" s="1"/>
      <c r="Q143" s="1"/>
      <c r="R143" s="1"/>
      <c r="S143" s="1"/>
      <c r="T143" s="1"/>
      <c r="U143" s="1"/>
      <c r="V143" s="1"/>
      <c r="W143" s="1"/>
      <c r="X143" s="1"/>
      <c r="Y143" s="1"/>
      <c r="Z143" s="1"/>
      <c r="AA143" s="1"/>
      <c r="AB143" s="1"/>
      <c r="AC143" s="1"/>
      <c r="AD143" s="1"/>
      <c r="AE143" s="1"/>
      <c r="AF143" s="1"/>
      <c r="AG143" s="1"/>
    </row>
    <row r="144" spans="1:33" x14ac:dyDescent="0.25">
      <c r="A144" s="1"/>
      <c r="B144" s="1"/>
      <c r="C144" s="2"/>
      <c r="D144" s="1"/>
      <c r="E144" s="1"/>
      <c r="F144" s="1"/>
      <c r="G144" s="1"/>
      <c r="H144" s="1"/>
      <c r="I144" s="1"/>
      <c r="J144" s="1"/>
      <c r="K144" s="1"/>
      <c r="L144" s="1"/>
      <c r="N144" s="1"/>
      <c r="O144" s="1"/>
      <c r="P144" s="1"/>
      <c r="Q144" s="1"/>
      <c r="R144" s="1"/>
      <c r="S144" s="1"/>
      <c r="T144" s="1"/>
      <c r="U144" s="1"/>
      <c r="V144" s="1"/>
      <c r="W144" s="1"/>
      <c r="X144" s="1"/>
      <c r="Y144" s="1"/>
      <c r="Z144" s="1"/>
      <c r="AA144" s="1"/>
      <c r="AB144" s="1"/>
      <c r="AC144" s="1"/>
      <c r="AD144" s="1"/>
      <c r="AE144" s="1"/>
      <c r="AF144" s="1"/>
      <c r="AG144" s="1"/>
    </row>
    <row r="145" spans="1:33" x14ac:dyDescent="0.25">
      <c r="A145" s="1"/>
      <c r="B145" s="1"/>
      <c r="C145" s="2"/>
      <c r="D145" s="1"/>
      <c r="E145" s="1"/>
      <c r="F145" s="1"/>
      <c r="G145" s="1"/>
      <c r="H145" s="1"/>
      <c r="I145" s="1"/>
      <c r="J145" s="1"/>
      <c r="K145" s="1"/>
      <c r="L145" s="1"/>
      <c r="N145" s="1"/>
      <c r="O145" s="1"/>
      <c r="P145" s="1"/>
      <c r="Q145" s="1"/>
      <c r="R145" s="1"/>
      <c r="S145" s="1"/>
      <c r="T145" s="1"/>
      <c r="U145" s="1"/>
      <c r="V145" s="1"/>
      <c r="W145" s="1"/>
      <c r="X145" s="1"/>
      <c r="Y145" s="1"/>
      <c r="Z145" s="1"/>
      <c r="AA145" s="1"/>
      <c r="AB145" s="1"/>
      <c r="AC145" s="1"/>
      <c r="AD145" s="1"/>
      <c r="AE145" s="1"/>
      <c r="AF145" s="1"/>
      <c r="AG145" s="1"/>
    </row>
    <row r="146" spans="1:33" x14ac:dyDescent="0.25">
      <c r="A146" s="1"/>
      <c r="B146" s="1"/>
      <c r="C146" s="2"/>
      <c r="D146" s="1"/>
      <c r="E146" s="1"/>
      <c r="F146" s="1"/>
      <c r="G146" s="1"/>
      <c r="H146" s="1"/>
      <c r="I146" s="1"/>
      <c r="J146" s="1"/>
      <c r="K146" s="1"/>
      <c r="L146" s="1"/>
      <c r="N146" s="1"/>
      <c r="O146" s="1"/>
      <c r="P146" s="1"/>
      <c r="Q146" s="1"/>
      <c r="R146" s="1"/>
      <c r="S146" s="1"/>
      <c r="T146" s="1"/>
      <c r="U146" s="1"/>
      <c r="V146" s="1"/>
      <c r="W146" s="1"/>
      <c r="X146" s="1"/>
      <c r="Y146" s="1"/>
      <c r="Z146" s="1"/>
      <c r="AA146" s="1"/>
      <c r="AB146" s="1"/>
      <c r="AC146" s="1"/>
      <c r="AD146" s="1"/>
      <c r="AE146" s="1"/>
      <c r="AF146" s="1"/>
      <c r="AG146" s="1"/>
    </row>
    <row r="147" spans="1:33" x14ac:dyDescent="0.25">
      <c r="A147" s="1"/>
      <c r="B147" s="1"/>
      <c r="C147" s="2"/>
      <c r="D147" s="1"/>
      <c r="E147" s="1"/>
      <c r="F147" s="1"/>
      <c r="G147" s="1"/>
      <c r="H147" s="1"/>
      <c r="I147" s="1"/>
      <c r="J147" s="1"/>
      <c r="K147" s="1"/>
      <c r="L147" s="1"/>
      <c r="N147" s="1"/>
      <c r="O147" s="1"/>
      <c r="P147" s="1"/>
      <c r="Q147" s="1"/>
      <c r="R147" s="1"/>
      <c r="S147" s="1"/>
      <c r="T147" s="1"/>
      <c r="U147" s="1"/>
      <c r="V147" s="1"/>
      <c r="W147" s="1"/>
      <c r="X147" s="1"/>
      <c r="Y147" s="1"/>
      <c r="Z147" s="1"/>
      <c r="AA147" s="1"/>
      <c r="AB147" s="1"/>
      <c r="AC147" s="1"/>
      <c r="AD147" s="1"/>
      <c r="AE147" s="1"/>
      <c r="AF147" s="1"/>
      <c r="AG147" s="1"/>
    </row>
    <row r="148" spans="1:33" x14ac:dyDescent="0.25">
      <c r="A148" s="1"/>
      <c r="B148" s="1"/>
      <c r="C148" s="2"/>
      <c r="D148" s="1"/>
      <c r="E148" s="1"/>
      <c r="F148" s="1"/>
      <c r="G148" s="1"/>
      <c r="H148" s="1"/>
      <c r="I148" s="1"/>
      <c r="J148" s="1"/>
      <c r="K148" s="1"/>
      <c r="L148" s="1"/>
      <c r="N148" s="1"/>
      <c r="O148" s="1"/>
      <c r="P148" s="1"/>
      <c r="Q148" s="1"/>
      <c r="R148" s="1"/>
      <c r="S148" s="1"/>
      <c r="T148" s="1"/>
      <c r="U148" s="1"/>
      <c r="V148" s="1"/>
      <c r="W148" s="1"/>
      <c r="X148" s="1"/>
      <c r="Y148" s="1"/>
      <c r="Z148" s="1"/>
      <c r="AA148" s="1"/>
      <c r="AB148" s="1"/>
      <c r="AC148" s="1"/>
      <c r="AD148" s="1"/>
      <c r="AE148" s="1"/>
      <c r="AF148" s="1"/>
      <c r="AG148" s="1"/>
    </row>
    <row r="149" spans="1:33" x14ac:dyDescent="0.25">
      <c r="A149" s="1"/>
      <c r="B149" s="1"/>
      <c r="C149" s="2"/>
      <c r="D149" s="1"/>
      <c r="E149" s="1"/>
      <c r="F149" s="1"/>
      <c r="G149" s="1"/>
      <c r="H149" s="1"/>
      <c r="I149" s="1"/>
      <c r="J149" s="1"/>
      <c r="K149" s="1"/>
      <c r="L149" s="1"/>
      <c r="N149" s="1"/>
      <c r="O149" s="1"/>
      <c r="P149" s="1"/>
      <c r="Q149" s="1"/>
      <c r="R149" s="1"/>
      <c r="S149" s="1"/>
      <c r="T149" s="1"/>
      <c r="U149" s="1"/>
      <c r="V149" s="1"/>
      <c r="W149" s="1"/>
      <c r="X149" s="1"/>
      <c r="Y149" s="1"/>
      <c r="Z149" s="1"/>
      <c r="AA149" s="1"/>
      <c r="AB149" s="1"/>
      <c r="AC149" s="1"/>
      <c r="AD149" s="1"/>
      <c r="AE149" s="1"/>
      <c r="AF149" s="1"/>
      <c r="AG149" s="1"/>
    </row>
    <row r="150" spans="1:33" x14ac:dyDescent="0.25">
      <c r="A150" s="1"/>
      <c r="B150" s="1"/>
      <c r="C150" s="2"/>
      <c r="D150" s="1"/>
      <c r="E150" s="1"/>
      <c r="F150" s="1"/>
      <c r="G150" s="1"/>
      <c r="H150" s="1"/>
      <c r="I150" s="1"/>
      <c r="J150" s="1"/>
      <c r="K150" s="1"/>
      <c r="L150" s="1"/>
      <c r="N150" s="1"/>
      <c r="O150" s="1"/>
      <c r="P150" s="1"/>
      <c r="Q150" s="1"/>
      <c r="R150" s="1"/>
      <c r="S150" s="1"/>
      <c r="T150" s="1"/>
      <c r="U150" s="1"/>
      <c r="V150" s="1"/>
      <c r="W150" s="1"/>
      <c r="X150" s="1"/>
      <c r="Y150" s="1"/>
      <c r="Z150" s="1"/>
      <c r="AA150" s="1"/>
      <c r="AB150" s="1"/>
      <c r="AC150" s="1"/>
      <c r="AD150" s="1"/>
      <c r="AE150" s="1"/>
      <c r="AF150" s="1"/>
      <c r="AG150" s="1"/>
    </row>
    <row r="151" spans="1:33" x14ac:dyDescent="0.25">
      <c r="A151" s="1"/>
      <c r="B151" s="1"/>
      <c r="C151" s="2"/>
      <c r="D151" s="1"/>
      <c r="E151" s="1"/>
      <c r="F151" s="1"/>
      <c r="G151" s="1"/>
      <c r="H151" s="1"/>
      <c r="I151" s="1"/>
      <c r="J151" s="1"/>
      <c r="K151" s="1"/>
      <c r="L151" s="1"/>
      <c r="N151" s="1"/>
      <c r="O151" s="1"/>
      <c r="P151" s="1"/>
      <c r="Q151" s="1"/>
      <c r="R151" s="1"/>
      <c r="S151" s="1"/>
      <c r="T151" s="1"/>
      <c r="U151" s="1"/>
      <c r="V151" s="1"/>
      <c r="W151" s="1"/>
      <c r="X151" s="1"/>
      <c r="Y151" s="1"/>
      <c r="Z151" s="1"/>
      <c r="AA151" s="1"/>
      <c r="AB151" s="1"/>
      <c r="AC151" s="1"/>
      <c r="AD151" s="1"/>
      <c r="AE151" s="1"/>
      <c r="AF151" s="1"/>
      <c r="AG151" s="1"/>
    </row>
    <row r="152" spans="1:33" x14ac:dyDescent="0.25">
      <c r="A152" s="1"/>
      <c r="B152" s="1"/>
      <c r="C152" s="2"/>
      <c r="D152" s="1"/>
      <c r="E152" s="1"/>
      <c r="F152" s="1"/>
      <c r="G152" s="1"/>
      <c r="H152" s="1"/>
      <c r="I152" s="1"/>
      <c r="J152" s="1"/>
      <c r="K152" s="1"/>
      <c r="L152" s="1"/>
      <c r="N152" s="1"/>
      <c r="O152" s="1"/>
      <c r="P152" s="1"/>
      <c r="Q152" s="1"/>
      <c r="R152" s="1"/>
      <c r="S152" s="1"/>
      <c r="T152" s="1"/>
      <c r="U152" s="1"/>
      <c r="V152" s="1"/>
      <c r="W152" s="1"/>
      <c r="X152" s="1"/>
      <c r="Y152" s="1"/>
      <c r="Z152" s="1"/>
      <c r="AA152" s="1"/>
      <c r="AB152" s="1"/>
      <c r="AC152" s="1"/>
      <c r="AD152" s="1"/>
      <c r="AE152" s="1"/>
      <c r="AF152" s="1"/>
      <c r="AG152" s="1"/>
    </row>
    <row r="153" spans="1:33" x14ac:dyDescent="0.25">
      <c r="A153" s="1"/>
      <c r="B153" s="1"/>
      <c r="C153" s="2"/>
      <c r="D153" s="1"/>
      <c r="E153" s="1"/>
      <c r="F153" s="1"/>
      <c r="G153" s="1"/>
      <c r="H153" s="1"/>
      <c r="I153" s="1"/>
      <c r="J153" s="1"/>
      <c r="K153" s="1"/>
      <c r="L153" s="1"/>
      <c r="N153" s="1"/>
      <c r="O153" s="1"/>
      <c r="P153" s="1"/>
      <c r="Q153" s="1"/>
      <c r="R153" s="1"/>
      <c r="S153" s="1"/>
      <c r="T153" s="1"/>
      <c r="U153" s="1"/>
      <c r="V153" s="1"/>
      <c r="W153" s="1"/>
      <c r="X153" s="1"/>
      <c r="Y153" s="1"/>
      <c r="Z153" s="1"/>
      <c r="AA153" s="1"/>
      <c r="AB153" s="1"/>
      <c r="AC153" s="1"/>
      <c r="AD153" s="1"/>
      <c r="AE153" s="1"/>
      <c r="AF153" s="1"/>
      <c r="AG153" s="1"/>
    </row>
    <row r="154" spans="1:33" x14ac:dyDescent="0.25">
      <c r="A154" s="1"/>
      <c r="B154" s="1"/>
      <c r="C154" s="2"/>
      <c r="D154" s="1"/>
      <c r="E154" s="1"/>
      <c r="F154" s="1"/>
      <c r="G154" s="1"/>
      <c r="H154" s="1"/>
      <c r="I154" s="1"/>
      <c r="J154" s="1"/>
      <c r="K154" s="1"/>
      <c r="L154" s="1"/>
      <c r="N154" s="1"/>
      <c r="O154" s="1"/>
      <c r="P154" s="1"/>
      <c r="Q154" s="1"/>
      <c r="R154" s="1"/>
      <c r="S154" s="1"/>
      <c r="T154" s="1"/>
      <c r="U154" s="1"/>
      <c r="V154" s="1"/>
      <c r="W154" s="1"/>
      <c r="X154" s="1"/>
      <c r="Y154" s="1"/>
      <c r="Z154" s="1"/>
      <c r="AA154" s="1"/>
      <c r="AB154" s="1"/>
      <c r="AC154" s="1"/>
      <c r="AD154" s="1"/>
      <c r="AE154" s="1"/>
      <c r="AF154" s="1"/>
      <c r="AG154" s="1"/>
    </row>
    <row r="155" spans="1:33" x14ac:dyDescent="0.25">
      <c r="A155" s="1"/>
      <c r="B155" s="1"/>
      <c r="C155" s="2"/>
      <c r="D155" s="1"/>
      <c r="E155" s="1"/>
      <c r="F155" s="1"/>
      <c r="G155" s="1"/>
      <c r="H155" s="1"/>
      <c r="I155" s="1"/>
      <c r="J155" s="1"/>
      <c r="K155" s="1"/>
      <c r="L155" s="1"/>
      <c r="N155" s="1"/>
      <c r="O155" s="1"/>
      <c r="P155" s="1"/>
      <c r="Q155" s="1"/>
      <c r="R155" s="1"/>
      <c r="S155" s="1"/>
      <c r="T155" s="1"/>
      <c r="U155" s="1"/>
      <c r="V155" s="1"/>
      <c r="W155" s="1"/>
      <c r="X155" s="1"/>
      <c r="Y155" s="1"/>
      <c r="Z155" s="1"/>
      <c r="AA155" s="1"/>
      <c r="AB155" s="1"/>
      <c r="AC155" s="1"/>
      <c r="AD155" s="1"/>
      <c r="AE155" s="1"/>
      <c r="AF155" s="1"/>
      <c r="AG155" s="1"/>
    </row>
    <row r="156" spans="1:33" x14ac:dyDescent="0.25">
      <c r="A156" s="1"/>
      <c r="B156" s="1"/>
      <c r="C156" s="2"/>
      <c r="D156" s="1"/>
      <c r="E156" s="1"/>
      <c r="F156" s="1"/>
      <c r="G156" s="1"/>
      <c r="H156" s="1"/>
      <c r="I156" s="1"/>
      <c r="J156" s="1"/>
      <c r="K156" s="1"/>
      <c r="L156" s="1"/>
      <c r="N156" s="1"/>
      <c r="O156" s="1"/>
      <c r="P156" s="1"/>
      <c r="Q156" s="1"/>
      <c r="R156" s="1"/>
      <c r="S156" s="1"/>
      <c r="T156" s="1"/>
      <c r="U156" s="1"/>
      <c r="V156" s="1"/>
      <c r="W156" s="1"/>
      <c r="X156" s="1"/>
      <c r="Y156" s="1"/>
      <c r="Z156" s="1"/>
      <c r="AA156" s="1"/>
      <c r="AB156" s="1"/>
      <c r="AC156" s="1"/>
      <c r="AD156" s="1"/>
      <c r="AE156" s="1"/>
      <c r="AF156" s="1"/>
      <c r="AG156" s="1"/>
    </row>
    <row r="157" spans="1:33" x14ac:dyDescent="0.25">
      <c r="A157" s="1"/>
      <c r="B157" s="1"/>
      <c r="C157" s="2"/>
      <c r="D157" s="1"/>
      <c r="E157" s="1"/>
      <c r="F157" s="1"/>
      <c r="G157" s="1"/>
      <c r="H157" s="1"/>
      <c r="I157" s="1"/>
      <c r="J157" s="1"/>
      <c r="K157" s="1"/>
      <c r="L157" s="1"/>
      <c r="N157" s="1"/>
      <c r="O157" s="1"/>
      <c r="P157" s="1"/>
      <c r="Q157" s="1"/>
      <c r="R157" s="1"/>
      <c r="S157" s="1"/>
      <c r="T157" s="1"/>
      <c r="U157" s="1"/>
      <c r="V157" s="1"/>
      <c r="W157" s="1"/>
      <c r="X157" s="1"/>
      <c r="Y157" s="1"/>
      <c r="Z157" s="1"/>
      <c r="AA157" s="1"/>
      <c r="AB157" s="1"/>
      <c r="AC157" s="1"/>
      <c r="AD157" s="1"/>
      <c r="AE157" s="1"/>
      <c r="AF157" s="1"/>
      <c r="AG157" s="1"/>
    </row>
    <row r="158" spans="1:33" x14ac:dyDescent="0.25">
      <c r="A158" s="1"/>
      <c r="B158" s="1"/>
      <c r="C158" s="2"/>
      <c r="D158" s="1"/>
      <c r="E158" s="1"/>
      <c r="F158" s="1"/>
      <c r="G158" s="1"/>
      <c r="H158" s="1"/>
      <c r="I158" s="1"/>
      <c r="J158" s="1"/>
      <c r="K158" s="1"/>
      <c r="L158" s="1"/>
      <c r="N158" s="1"/>
      <c r="O158" s="1"/>
      <c r="P158" s="1"/>
      <c r="Q158" s="1"/>
      <c r="R158" s="1"/>
      <c r="S158" s="1"/>
      <c r="T158" s="1"/>
      <c r="U158" s="1"/>
      <c r="V158" s="1"/>
      <c r="W158" s="1"/>
      <c r="X158" s="1"/>
      <c r="Y158" s="1"/>
      <c r="Z158" s="1"/>
      <c r="AA158" s="1"/>
      <c r="AB158" s="1"/>
      <c r="AC158" s="1"/>
      <c r="AD158" s="1"/>
      <c r="AE158" s="1"/>
      <c r="AF158" s="1"/>
      <c r="AG158" s="1"/>
    </row>
    <row r="159" spans="1:33" x14ac:dyDescent="0.25">
      <c r="A159" s="1"/>
      <c r="B159" s="1"/>
      <c r="C159" s="2"/>
      <c r="D159" s="1"/>
      <c r="E159" s="1"/>
      <c r="F159" s="1"/>
      <c r="G159" s="1"/>
      <c r="H159" s="1"/>
      <c r="I159" s="1"/>
      <c r="J159" s="1"/>
      <c r="K159" s="1"/>
      <c r="L159" s="1"/>
      <c r="N159" s="1"/>
      <c r="O159" s="1"/>
      <c r="P159" s="1"/>
      <c r="Q159" s="1"/>
      <c r="R159" s="1"/>
      <c r="S159" s="1"/>
      <c r="T159" s="1"/>
      <c r="U159" s="1"/>
      <c r="V159" s="1"/>
      <c r="W159" s="1"/>
      <c r="X159" s="1"/>
      <c r="Y159" s="1"/>
      <c r="Z159" s="1"/>
      <c r="AA159" s="1"/>
      <c r="AB159" s="1"/>
      <c r="AC159" s="1"/>
      <c r="AD159" s="1"/>
      <c r="AE159" s="1"/>
      <c r="AF159" s="1"/>
      <c r="AG159" s="1"/>
    </row>
    <row r="160" spans="1:33" x14ac:dyDescent="0.25">
      <c r="A160" s="1"/>
      <c r="B160" s="1"/>
      <c r="C160" s="2"/>
      <c r="D160" s="1"/>
      <c r="E160" s="1"/>
      <c r="F160" s="1"/>
      <c r="G160" s="1"/>
      <c r="H160" s="1"/>
      <c r="I160" s="1"/>
      <c r="J160" s="1"/>
      <c r="K160" s="1"/>
      <c r="L160" s="1"/>
      <c r="N160" s="1"/>
      <c r="O160" s="1"/>
      <c r="P160" s="1"/>
      <c r="Q160" s="1"/>
      <c r="R160" s="1"/>
      <c r="S160" s="1"/>
      <c r="T160" s="1"/>
      <c r="U160" s="1"/>
      <c r="V160" s="1"/>
      <c r="W160" s="1"/>
      <c r="X160" s="1"/>
      <c r="Y160" s="1"/>
      <c r="Z160" s="1"/>
      <c r="AA160" s="1"/>
      <c r="AB160" s="1"/>
      <c r="AC160" s="1"/>
      <c r="AD160" s="1"/>
      <c r="AE160" s="1"/>
      <c r="AF160" s="1"/>
      <c r="AG160" s="1"/>
    </row>
    <row r="161" spans="1:33" x14ac:dyDescent="0.25">
      <c r="A161" s="1"/>
      <c r="B161" s="1"/>
      <c r="C161" s="2"/>
      <c r="D161" s="1"/>
      <c r="E161" s="1"/>
      <c r="F161" s="1"/>
      <c r="G161" s="1"/>
      <c r="H161" s="1"/>
      <c r="I161" s="1"/>
      <c r="J161" s="1"/>
      <c r="K161" s="1"/>
      <c r="L161" s="1"/>
      <c r="N161" s="1"/>
      <c r="O161" s="1"/>
      <c r="P161" s="1"/>
      <c r="Q161" s="1"/>
      <c r="R161" s="1"/>
      <c r="S161" s="1"/>
      <c r="T161" s="1"/>
      <c r="U161" s="1"/>
      <c r="V161" s="1"/>
      <c r="W161" s="1"/>
      <c r="X161" s="1"/>
      <c r="Y161" s="1"/>
      <c r="Z161" s="1"/>
      <c r="AA161" s="1"/>
      <c r="AB161" s="1"/>
      <c r="AC161" s="1"/>
      <c r="AD161" s="1"/>
      <c r="AE161" s="1"/>
      <c r="AF161" s="1"/>
      <c r="AG161" s="1"/>
    </row>
    <row r="162" spans="1:33" x14ac:dyDescent="0.25">
      <c r="A162" s="1"/>
      <c r="B162" s="1"/>
      <c r="C162" s="2"/>
      <c r="D162" s="1"/>
      <c r="E162" s="1"/>
      <c r="F162" s="1"/>
      <c r="G162" s="1"/>
      <c r="H162" s="1"/>
      <c r="I162" s="1"/>
      <c r="J162" s="1"/>
      <c r="K162" s="1"/>
      <c r="L162" s="1"/>
      <c r="N162" s="1"/>
      <c r="O162" s="1"/>
      <c r="P162" s="1"/>
      <c r="Q162" s="1"/>
      <c r="R162" s="1"/>
      <c r="S162" s="1"/>
      <c r="T162" s="1"/>
      <c r="U162" s="1"/>
      <c r="V162" s="1"/>
      <c r="W162" s="1"/>
      <c r="X162" s="1"/>
      <c r="Y162" s="1"/>
      <c r="Z162" s="1"/>
      <c r="AA162" s="1"/>
      <c r="AB162" s="1"/>
      <c r="AC162" s="1"/>
      <c r="AD162" s="1"/>
      <c r="AE162" s="1"/>
      <c r="AF162" s="1"/>
      <c r="AG162" s="1"/>
    </row>
    <row r="163" spans="1:33" x14ac:dyDescent="0.25">
      <c r="A163" s="1"/>
      <c r="B163" s="1"/>
      <c r="C163" s="2"/>
      <c r="D163" s="1"/>
      <c r="E163" s="1"/>
      <c r="F163" s="1"/>
      <c r="G163" s="1"/>
      <c r="H163" s="1"/>
      <c r="I163" s="1"/>
      <c r="J163" s="1"/>
      <c r="K163" s="1"/>
      <c r="L163" s="1"/>
      <c r="N163" s="1"/>
      <c r="O163" s="1"/>
      <c r="P163" s="1"/>
      <c r="Q163" s="1"/>
      <c r="R163" s="1"/>
      <c r="S163" s="1"/>
      <c r="T163" s="1"/>
      <c r="U163" s="1"/>
      <c r="V163" s="1"/>
      <c r="W163" s="1"/>
      <c r="X163" s="1"/>
      <c r="Y163" s="1"/>
      <c r="Z163" s="1"/>
      <c r="AA163" s="1"/>
      <c r="AB163" s="1"/>
      <c r="AC163" s="1"/>
      <c r="AD163" s="1"/>
      <c r="AE163" s="1"/>
      <c r="AF163" s="1"/>
      <c r="AG163" s="1"/>
    </row>
    <row r="164" spans="1:33" x14ac:dyDescent="0.25">
      <c r="A164" s="1"/>
      <c r="B164" s="1"/>
      <c r="C164" s="2"/>
      <c r="D164" s="1"/>
      <c r="E164" s="1"/>
      <c r="F164" s="1"/>
      <c r="G164" s="1"/>
      <c r="H164" s="1"/>
      <c r="I164" s="1"/>
      <c r="J164" s="1"/>
      <c r="K164" s="1"/>
      <c r="L164" s="1"/>
      <c r="N164" s="1"/>
      <c r="O164" s="1"/>
      <c r="P164" s="1"/>
      <c r="Q164" s="1"/>
      <c r="R164" s="1"/>
      <c r="S164" s="1"/>
      <c r="T164" s="1"/>
      <c r="U164" s="1"/>
      <c r="V164" s="1"/>
      <c r="W164" s="1"/>
      <c r="X164" s="1"/>
      <c r="Y164" s="1"/>
      <c r="Z164" s="1"/>
      <c r="AA164" s="1"/>
      <c r="AB164" s="1"/>
      <c r="AC164" s="1"/>
      <c r="AD164" s="1"/>
      <c r="AE164" s="1"/>
      <c r="AF164" s="1"/>
      <c r="AG164" s="1"/>
    </row>
    <row r="165" spans="1:33" x14ac:dyDescent="0.25">
      <c r="A165" s="1"/>
      <c r="B165" s="1"/>
      <c r="C165" s="2"/>
      <c r="D165" s="1"/>
      <c r="E165" s="1"/>
      <c r="F165" s="1"/>
      <c r="G165" s="1"/>
      <c r="H165" s="1"/>
      <c r="I165" s="1"/>
      <c r="J165" s="1"/>
      <c r="K165" s="1"/>
      <c r="L165" s="1"/>
      <c r="N165" s="1"/>
      <c r="O165" s="1"/>
      <c r="P165" s="1"/>
      <c r="Q165" s="1"/>
      <c r="R165" s="1"/>
      <c r="S165" s="1"/>
      <c r="T165" s="1"/>
      <c r="U165" s="1"/>
      <c r="V165" s="1"/>
      <c r="W165" s="1"/>
      <c r="X165" s="1"/>
      <c r="Y165" s="1"/>
      <c r="Z165" s="1"/>
      <c r="AA165" s="1"/>
      <c r="AB165" s="1"/>
      <c r="AC165" s="1"/>
      <c r="AD165" s="1"/>
      <c r="AE165" s="1"/>
      <c r="AF165" s="1"/>
      <c r="AG165" s="1"/>
    </row>
    <row r="166" spans="1:33" x14ac:dyDescent="0.25">
      <c r="A166" s="1"/>
      <c r="B166" s="1"/>
      <c r="C166" s="2"/>
      <c r="D166" s="1"/>
      <c r="E166" s="1"/>
      <c r="F166" s="1"/>
      <c r="G166" s="1"/>
      <c r="H166" s="1"/>
      <c r="I166" s="1"/>
      <c r="J166" s="1"/>
      <c r="K166" s="1"/>
      <c r="L166" s="1"/>
      <c r="N166" s="1"/>
      <c r="O166" s="1"/>
      <c r="P166" s="1"/>
      <c r="Q166" s="1"/>
      <c r="R166" s="1"/>
      <c r="S166" s="1"/>
      <c r="T166" s="1"/>
      <c r="U166" s="1"/>
      <c r="V166" s="1"/>
      <c r="W166" s="1"/>
      <c r="X166" s="1"/>
      <c r="Y166" s="1"/>
      <c r="Z166" s="1"/>
      <c r="AA166" s="1"/>
      <c r="AB166" s="1"/>
      <c r="AC166" s="1"/>
      <c r="AD166" s="1"/>
      <c r="AE166" s="1"/>
      <c r="AF166" s="1"/>
      <c r="AG166" s="1"/>
    </row>
    <row r="167" spans="1:33" x14ac:dyDescent="0.25">
      <c r="A167" s="1"/>
      <c r="B167" s="1"/>
      <c r="C167" s="2"/>
      <c r="D167" s="1"/>
      <c r="E167" s="1"/>
      <c r="F167" s="1"/>
      <c r="G167" s="1"/>
      <c r="H167" s="1"/>
      <c r="I167" s="1"/>
      <c r="J167" s="1"/>
      <c r="K167" s="1"/>
      <c r="L167" s="1"/>
      <c r="N167" s="1"/>
      <c r="O167" s="1"/>
      <c r="P167" s="1"/>
      <c r="Q167" s="1"/>
      <c r="R167" s="1"/>
      <c r="S167" s="1"/>
      <c r="T167" s="1"/>
      <c r="U167" s="1"/>
      <c r="V167" s="1"/>
      <c r="W167" s="1"/>
      <c r="X167" s="1"/>
      <c r="Y167" s="1"/>
      <c r="Z167" s="1"/>
      <c r="AA167" s="1"/>
      <c r="AB167" s="1"/>
      <c r="AC167" s="1"/>
      <c r="AD167" s="1"/>
      <c r="AE167" s="1"/>
      <c r="AF167" s="1"/>
      <c r="AG167" s="1"/>
    </row>
    <row r="168" spans="1:33" x14ac:dyDescent="0.25">
      <c r="A168" s="1"/>
      <c r="B168" s="1"/>
      <c r="C168" s="2"/>
      <c r="D168" s="1"/>
      <c r="E168" s="1"/>
      <c r="F168" s="1"/>
      <c r="G168" s="1"/>
      <c r="H168" s="1"/>
      <c r="I168" s="1"/>
      <c r="J168" s="1"/>
      <c r="K168" s="1"/>
      <c r="L168" s="1"/>
      <c r="N168" s="1"/>
      <c r="O168" s="1"/>
      <c r="P168" s="1"/>
      <c r="Q168" s="1"/>
      <c r="R168" s="1"/>
      <c r="S168" s="1"/>
      <c r="T168" s="1"/>
      <c r="U168" s="1"/>
      <c r="V168" s="1"/>
      <c r="W168" s="1"/>
      <c r="X168" s="1"/>
      <c r="Y168" s="1"/>
      <c r="Z168" s="1"/>
      <c r="AA168" s="1"/>
      <c r="AB168" s="1"/>
      <c r="AC168" s="1"/>
      <c r="AD168" s="1"/>
      <c r="AE168" s="1"/>
      <c r="AF168" s="1"/>
      <c r="AG168" s="1"/>
    </row>
    <row r="169" spans="1:33" x14ac:dyDescent="0.25">
      <c r="A169" s="1"/>
      <c r="B169" s="1"/>
      <c r="C169" s="2"/>
      <c r="D169" s="1"/>
      <c r="E169" s="1"/>
      <c r="F169" s="1"/>
      <c r="G169" s="1"/>
      <c r="H169" s="1"/>
      <c r="I169" s="1"/>
      <c r="J169" s="1"/>
      <c r="K169" s="1"/>
      <c r="L169" s="1"/>
      <c r="N169" s="1"/>
      <c r="O169" s="1"/>
      <c r="P169" s="1"/>
      <c r="Q169" s="1"/>
      <c r="R169" s="1"/>
      <c r="S169" s="1"/>
      <c r="T169" s="1"/>
      <c r="U169" s="1"/>
      <c r="V169" s="1"/>
      <c r="W169" s="1"/>
      <c r="X169" s="1"/>
      <c r="Y169" s="1"/>
      <c r="Z169" s="1"/>
      <c r="AA169" s="1"/>
      <c r="AB169" s="1"/>
      <c r="AC169" s="1"/>
      <c r="AD169" s="1"/>
      <c r="AE169" s="1"/>
      <c r="AF169" s="1"/>
      <c r="AG169" s="1"/>
    </row>
    <row r="170" spans="1:33" x14ac:dyDescent="0.25">
      <c r="A170" s="1"/>
      <c r="B170" s="1"/>
      <c r="C170" s="2"/>
      <c r="D170" s="1"/>
      <c r="E170" s="1"/>
      <c r="F170" s="1"/>
      <c r="G170" s="1"/>
      <c r="H170" s="1"/>
      <c r="I170" s="1"/>
      <c r="J170" s="1"/>
      <c r="K170" s="1"/>
      <c r="L170" s="1"/>
      <c r="N170" s="1"/>
      <c r="O170" s="1"/>
      <c r="P170" s="1"/>
      <c r="Q170" s="1"/>
      <c r="R170" s="1"/>
      <c r="S170" s="1"/>
      <c r="T170" s="1"/>
      <c r="U170" s="1"/>
      <c r="V170" s="1"/>
      <c r="W170" s="1"/>
      <c r="X170" s="1"/>
      <c r="Y170" s="1"/>
      <c r="Z170" s="1"/>
      <c r="AA170" s="1"/>
      <c r="AB170" s="1"/>
      <c r="AC170" s="1"/>
      <c r="AD170" s="1"/>
      <c r="AE170" s="1"/>
      <c r="AF170" s="1"/>
      <c r="AG170" s="1"/>
    </row>
    <row r="171" spans="1:33" x14ac:dyDescent="0.25">
      <c r="A171" s="1"/>
      <c r="B171" s="1"/>
      <c r="C171" s="2"/>
      <c r="D171" s="1"/>
      <c r="E171" s="1"/>
      <c r="F171" s="1"/>
      <c r="G171" s="1"/>
      <c r="H171" s="1"/>
      <c r="I171" s="1"/>
      <c r="J171" s="1"/>
      <c r="K171" s="1"/>
      <c r="L171" s="1"/>
      <c r="N171" s="1"/>
      <c r="O171" s="1"/>
      <c r="P171" s="1"/>
      <c r="Q171" s="1"/>
      <c r="R171" s="1"/>
      <c r="S171" s="1"/>
      <c r="T171" s="1"/>
      <c r="U171" s="1"/>
      <c r="V171" s="1"/>
      <c r="W171" s="1"/>
      <c r="X171" s="1"/>
      <c r="Y171" s="1"/>
      <c r="Z171" s="1"/>
      <c r="AA171" s="1"/>
      <c r="AB171" s="1"/>
      <c r="AC171" s="1"/>
      <c r="AD171" s="1"/>
      <c r="AE171" s="1"/>
      <c r="AF171" s="1"/>
      <c r="AG171" s="1"/>
    </row>
    <row r="172" spans="1:33" x14ac:dyDescent="0.25">
      <c r="A172" s="1"/>
      <c r="B172" s="1"/>
      <c r="C172" s="2"/>
      <c r="D172" s="1"/>
      <c r="E172" s="1"/>
      <c r="F172" s="1"/>
      <c r="G172" s="1"/>
      <c r="H172" s="1"/>
      <c r="I172" s="1"/>
      <c r="J172" s="1"/>
      <c r="K172" s="1"/>
      <c r="L172" s="1"/>
      <c r="N172" s="1"/>
      <c r="O172" s="1"/>
      <c r="P172" s="1"/>
      <c r="Q172" s="1"/>
      <c r="R172" s="1"/>
      <c r="S172" s="1"/>
      <c r="T172" s="1"/>
      <c r="U172" s="1"/>
      <c r="V172" s="1"/>
      <c r="W172" s="1"/>
      <c r="X172" s="1"/>
      <c r="Y172" s="1"/>
      <c r="Z172" s="1"/>
      <c r="AA172" s="1"/>
      <c r="AB172" s="1"/>
      <c r="AC172" s="1"/>
      <c r="AD172" s="1"/>
      <c r="AE172" s="1"/>
      <c r="AF172" s="1"/>
      <c r="AG172" s="1"/>
    </row>
    <row r="173" spans="1:33" x14ac:dyDescent="0.25">
      <c r="A173" s="1"/>
      <c r="B173" s="1"/>
      <c r="C173" s="2"/>
      <c r="D173" s="1"/>
      <c r="E173" s="1"/>
      <c r="F173" s="1"/>
      <c r="G173" s="1"/>
      <c r="H173" s="1"/>
      <c r="I173" s="1"/>
      <c r="J173" s="1"/>
      <c r="K173" s="1"/>
      <c r="L173" s="1"/>
      <c r="N173" s="1"/>
      <c r="O173" s="1"/>
      <c r="P173" s="1"/>
      <c r="Q173" s="1"/>
      <c r="R173" s="1"/>
      <c r="S173" s="1"/>
      <c r="T173" s="1"/>
      <c r="U173" s="1"/>
      <c r="V173" s="1"/>
      <c r="W173" s="1"/>
      <c r="X173" s="1"/>
      <c r="Y173" s="1"/>
      <c r="Z173" s="1"/>
      <c r="AA173" s="1"/>
      <c r="AB173" s="1"/>
      <c r="AC173" s="1"/>
      <c r="AD173" s="1"/>
      <c r="AE173" s="1"/>
      <c r="AF173" s="1"/>
      <c r="AG173" s="1"/>
    </row>
    <row r="174" spans="1:33" x14ac:dyDescent="0.25">
      <c r="A174" s="1"/>
      <c r="B174" s="1"/>
      <c r="C174" s="2"/>
      <c r="D174" s="1"/>
      <c r="E174" s="1"/>
      <c r="F174" s="1"/>
      <c r="G174" s="1"/>
      <c r="H174" s="1"/>
      <c r="I174" s="1"/>
      <c r="J174" s="1"/>
      <c r="K174" s="1"/>
      <c r="L174" s="1"/>
      <c r="N174" s="1"/>
      <c r="O174" s="1"/>
      <c r="P174" s="1"/>
      <c r="Q174" s="1"/>
      <c r="R174" s="1"/>
      <c r="S174" s="1"/>
      <c r="T174" s="1"/>
      <c r="U174" s="1"/>
      <c r="V174" s="1"/>
      <c r="W174" s="1"/>
      <c r="X174" s="1"/>
      <c r="Y174" s="1"/>
      <c r="Z174" s="1"/>
      <c r="AA174" s="1"/>
      <c r="AB174" s="1"/>
      <c r="AC174" s="1"/>
      <c r="AD174" s="1"/>
      <c r="AE174" s="1"/>
      <c r="AF174" s="1"/>
      <c r="AG174" s="1"/>
    </row>
    <row r="175" spans="1:33" x14ac:dyDescent="0.25">
      <c r="A175" s="1"/>
      <c r="B175" s="1"/>
      <c r="C175" s="2"/>
      <c r="D175" s="1"/>
      <c r="E175" s="1"/>
      <c r="F175" s="1"/>
      <c r="G175" s="1"/>
      <c r="H175" s="1"/>
      <c r="I175" s="1"/>
      <c r="J175" s="1"/>
      <c r="K175" s="1"/>
      <c r="L175" s="1"/>
      <c r="N175" s="1"/>
      <c r="O175" s="1"/>
      <c r="P175" s="1"/>
      <c r="Q175" s="1"/>
      <c r="R175" s="1"/>
      <c r="S175" s="1"/>
      <c r="T175" s="1"/>
      <c r="U175" s="1"/>
      <c r="V175" s="1"/>
      <c r="W175" s="1"/>
      <c r="X175" s="1"/>
      <c r="Y175" s="1"/>
      <c r="Z175" s="1"/>
      <c r="AA175" s="1"/>
      <c r="AB175" s="1"/>
      <c r="AC175" s="1"/>
      <c r="AD175" s="1"/>
      <c r="AE175" s="1"/>
      <c r="AF175" s="1"/>
      <c r="AG175" s="1"/>
    </row>
    <row r="176" spans="1:33" x14ac:dyDescent="0.25">
      <c r="A176" s="1"/>
      <c r="B176" s="1"/>
      <c r="C176" s="2"/>
      <c r="D176" s="1"/>
      <c r="E176" s="1"/>
      <c r="F176" s="1"/>
      <c r="G176" s="1"/>
      <c r="H176" s="1"/>
      <c r="I176" s="1"/>
      <c r="J176" s="1"/>
      <c r="K176" s="1"/>
      <c r="L176" s="1"/>
      <c r="N176" s="1"/>
      <c r="O176" s="1"/>
      <c r="P176" s="1"/>
      <c r="Q176" s="1"/>
      <c r="R176" s="1"/>
      <c r="S176" s="1"/>
      <c r="T176" s="1"/>
      <c r="U176" s="1"/>
      <c r="V176" s="1"/>
      <c r="W176" s="1"/>
      <c r="X176" s="1"/>
      <c r="Y176" s="1"/>
      <c r="Z176" s="1"/>
      <c r="AA176" s="1"/>
      <c r="AB176" s="1"/>
      <c r="AC176" s="1"/>
      <c r="AD176" s="1"/>
      <c r="AE176" s="1"/>
      <c r="AF176" s="1"/>
      <c r="AG176" s="1"/>
    </row>
    <row r="177" spans="1:33" x14ac:dyDescent="0.25">
      <c r="A177" s="1"/>
      <c r="B177" s="1"/>
      <c r="C177" s="2"/>
      <c r="D177" s="1"/>
      <c r="E177" s="1"/>
      <c r="F177" s="1"/>
      <c r="G177" s="1"/>
      <c r="H177" s="1"/>
      <c r="I177" s="1"/>
      <c r="J177" s="1"/>
      <c r="K177" s="1"/>
      <c r="L177" s="1"/>
      <c r="N177" s="1"/>
      <c r="O177" s="1"/>
      <c r="P177" s="1"/>
      <c r="Q177" s="1"/>
      <c r="R177" s="1"/>
      <c r="S177" s="1"/>
      <c r="T177" s="1"/>
      <c r="U177" s="1"/>
      <c r="V177" s="1"/>
      <c r="W177" s="1"/>
      <c r="X177" s="1"/>
      <c r="Y177" s="1"/>
      <c r="Z177" s="1"/>
      <c r="AA177" s="1"/>
      <c r="AB177" s="1"/>
      <c r="AC177" s="1"/>
      <c r="AD177" s="1"/>
      <c r="AE177" s="1"/>
      <c r="AF177" s="1"/>
      <c r="AG177" s="1"/>
    </row>
    <row r="178" spans="1:33" x14ac:dyDescent="0.25">
      <c r="A178" s="1"/>
      <c r="B178" s="1"/>
      <c r="C178" s="2"/>
      <c r="D178" s="1"/>
      <c r="E178" s="1"/>
      <c r="F178" s="1"/>
      <c r="G178" s="1"/>
      <c r="H178" s="1"/>
      <c r="I178" s="1"/>
      <c r="J178" s="1"/>
      <c r="K178" s="1"/>
      <c r="L178" s="1"/>
      <c r="N178" s="1"/>
      <c r="O178" s="1"/>
      <c r="P178" s="1"/>
      <c r="Q178" s="1"/>
      <c r="R178" s="1"/>
      <c r="S178" s="1"/>
      <c r="T178" s="1"/>
      <c r="U178" s="1"/>
      <c r="V178" s="1"/>
      <c r="W178" s="1"/>
      <c r="X178" s="1"/>
      <c r="Y178" s="1"/>
      <c r="Z178" s="1"/>
      <c r="AA178" s="1"/>
      <c r="AB178" s="1"/>
      <c r="AC178" s="1"/>
      <c r="AD178" s="1"/>
      <c r="AE178" s="1"/>
      <c r="AF178" s="1"/>
      <c r="AG178" s="1"/>
    </row>
    <row r="179" spans="1:33" x14ac:dyDescent="0.25">
      <c r="A179" s="1"/>
      <c r="B179" s="1"/>
      <c r="C179" s="2"/>
      <c r="D179" s="1"/>
      <c r="E179" s="1"/>
      <c r="F179" s="1"/>
      <c r="G179" s="1"/>
      <c r="H179" s="1"/>
      <c r="I179" s="1"/>
      <c r="J179" s="1"/>
      <c r="K179" s="1"/>
      <c r="L179" s="1"/>
      <c r="N179" s="1"/>
      <c r="O179" s="1"/>
      <c r="P179" s="1"/>
      <c r="Q179" s="1"/>
      <c r="R179" s="1"/>
      <c r="S179" s="1"/>
      <c r="T179" s="1"/>
      <c r="U179" s="1"/>
      <c r="V179" s="1"/>
      <c r="W179" s="1"/>
      <c r="X179" s="1"/>
      <c r="Y179" s="1"/>
      <c r="Z179" s="1"/>
      <c r="AA179" s="1"/>
      <c r="AB179" s="1"/>
      <c r="AC179" s="1"/>
      <c r="AD179" s="1"/>
      <c r="AE179" s="1"/>
      <c r="AF179" s="1"/>
      <c r="AG179" s="1"/>
    </row>
    <row r="180" spans="1:33" x14ac:dyDescent="0.25">
      <c r="A180" s="1"/>
      <c r="B180" s="1"/>
      <c r="C180" s="2"/>
      <c r="D180" s="1"/>
      <c r="E180" s="1"/>
      <c r="F180" s="1"/>
      <c r="G180" s="1"/>
      <c r="H180" s="1"/>
      <c r="I180" s="1"/>
      <c r="J180" s="1"/>
      <c r="K180" s="1"/>
      <c r="L180" s="1"/>
      <c r="N180" s="1"/>
      <c r="O180" s="1"/>
      <c r="P180" s="1"/>
      <c r="Q180" s="1"/>
      <c r="R180" s="1"/>
      <c r="S180" s="1"/>
      <c r="T180" s="1"/>
      <c r="U180" s="1"/>
      <c r="V180" s="1"/>
      <c r="W180" s="1"/>
      <c r="X180" s="1"/>
      <c r="Y180" s="1"/>
      <c r="Z180" s="1"/>
      <c r="AA180" s="1"/>
      <c r="AB180" s="1"/>
      <c r="AC180" s="1"/>
      <c r="AD180" s="1"/>
      <c r="AE180" s="1"/>
      <c r="AF180" s="1"/>
      <c r="AG180" s="1"/>
    </row>
    <row r="181" spans="1:33" x14ac:dyDescent="0.25">
      <c r="A181" s="1"/>
      <c r="B181" s="1"/>
      <c r="C181" s="2"/>
      <c r="D181" s="1"/>
      <c r="E181" s="1"/>
      <c r="F181" s="1"/>
      <c r="G181" s="1"/>
      <c r="H181" s="1"/>
      <c r="I181" s="1"/>
      <c r="J181" s="1"/>
      <c r="K181" s="1"/>
      <c r="L181" s="1"/>
      <c r="N181" s="1"/>
      <c r="O181" s="1"/>
      <c r="P181" s="1"/>
      <c r="Q181" s="1"/>
      <c r="R181" s="1"/>
      <c r="S181" s="1"/>
      <c r="T181" s="1"/>
      <c r="U181" s="1"/>
      <c r="V181" s="1"/>
      <c r="W181" s="1"/>
      <c r="X181" s="1"/>
      <c r="Y181" s="1"/>
      <c r="Z181" s="1"/>
      <c r="AA181" s="1"/>
      <c r="AB181" s="1"/>
      <c r="AC181" s="1"/>
      <c r="AD181" s="1"/>
      <c r="AE181" s="1"/>
      <c r="AF181" s="1"/>
      <c r="AG181" s="1"/>
    </row>
    <row r="182" spans="1:33" x14ac:dyDescent="0.25">
      <c r="A182" s="1"/>
      <c r="B182" s="1"/>
      <c r="C182" s="2"/>
      <c r="D182" s="1"/>
      <c r="E182" s="1"/>
      <c r="F182" s="1"/>
      <c r="G182" s="1"/>
      <c r="H182" s="1"/>
      <c r="I182" s="1"/>
      <c r="J182" s="1"/>
      <c r="K182" s="1"/>
      <c r="L182" s="1"/>
      <c r="N182" s="1"/>
      <c r="O182" s="1"/>
      <c r="P182" s="1"/>
      <c r="Q182" s="1"/>
      <c r="R182" s="1"/>
      <c r="S182" s="1"/>
      <c r="T182" s="1"/>
      <c r="U182" s="1"/>
      <c r="V182" s="1"/>
      <c r="W182" s="1"/>
      <c r="X182" s="1"/>
      <c r="Y182" s="1"/>
      <c r="Z182" s="1"/>
      <c r="AA182" s="1"/>
      <c r="AB182" s="1"/>
      <c r="AC182" s="1"/>
      <c r="AD182" s="1"/>
      <c r="AE182" s="1"/>
      <c r="AF182" s="1"/>
      <c r="AG182" s="1"/>
    </row>
    <row r="183" spans="1:33" x14ac:dyDescent="0.25">
      <c r="A183" s="1"/>
      <c r="B183" s="1"/>
      <c r="C183" s="2"/>
      <c r="D183" s="1"/>
      <c r="E183" s="1"/>
      <c r="F183" s="1"/>
      <c r="G183" s="1"/>
      <c r="H183" s="1"/>
      <c r="I183" s="1"/>
      <c r="J183" s="1"/>
      <c r="K183" s="1"/>
      <c r="L183" s="1"/>
      <c r="N183" s="1"/>
      <c r="O183" s="1"/>
      <c r="P183" s="1"/>
      <c r="Q183" s="1"/>
      <c r="R183" s="1"/>
      <c r="S183" s="1"/>
      <c r="T183" s="1"/>
      <c r="U183" s="1"/>
      <c r="V183" s="1"/>
      <c r="W183" s="1"/>
      <c r="X183" s="1"/>
      <c r="Y183" s="1"/>
      <c r="Z183" s="1"/>
      <c r="AA183" s="1"/>
      <c r="AB183" s="1"/>
      <c r="AC183" s="1"/>
      <c r="AD183" s="1"/>
      <c r="AE183" s="1"/>
      <c r="AF183" s="1"/>
      <c r="AG183" s="1"/>
    </row>
    <row r="184" spans="1:33" x14ac:dyDescent="0.25">
      <c r="A184" s="1"/>
      <c r="B184" s="1"/>
      <c r="C184" s="2"/>
      <c r="D184" s="1"/>
      <c r="E184" s="1"/>
      <c r="F184" s="1"/>
      <c r="G184" s="1"/>
      <c r="H184" s="1"/>
      <c r="I184" s="1"/>
      <c r="J184" s="1"/>
      <c r="K184" s="1"/>
      <c r="L184" s="1"/>
      <c r="N184" s="1"/>
      <c r="O184" s="1"/>
      <c r="P184" s="1"/>
      <c r="Q184" s="1"/>
      <c r="R184" s="1"/>
      <c r="S184" s="1"/>
      <c r="T184" s="1"/>
      <c r="U184" s="1"/>
      <c r="V184" s="1"/>
      <c r="W184" s="1"/>
      <c r="X184" s="1"/>
      <c r="Y184" s="1"/>
      <c r="Z184" s="1"/>
      <c r="AA184" s="1"/>
      <c r="AB184" s="1"/>
      <c r="AC184" s="1"/>
      <c r="AD184" s="1"/>
      <c r="AE184" s="1"/>
      <c r="AF184" s="1"/>
      <c r="AG184" s="1"/>
    </row>
    <row r="185" spans="1:33" x14ac:dyDescent="0.25">
      <c r="A185" s="1"/>
      <c r="B185" s="1"/>
      <c r="C185" s="2"/>
      <c r="D185" s="1"/>
      <c r="E185" s="1"/>
      <c r="F185" s="1"/>
      <c r="G185" s="1"/>
      <c r="H185" s="1"/>
      <c r="I185" s="1"/>
      <c r="J185" s="1"/>
      <c r="K185" s="1"/>
      <c r="L185" s="1"/>
      <c r="N185" s="1"/>
      <c r="O185" s="1"/>
      <c r="P185" s="1"/>
      <c r="Q185" s="1"/>
      <c r="R185" s="1"/>
      <c r="S185" s="1"/>
      <c r="T185" s="1"/>
      <c r="U185" s="1"/>
      <c r="V185" s="1"/>
      <c r="W185" s="1"/>
      <c r="X185" s="1"/>
      <c r="Y185" s="1"/>
      <c r="Z185" s="1"/>
      <c r="AA185" s="1"/>
      <c r="AB185" s="1"/>
      <c r="AC185" s="1"/>
      <c r="AD185" s="1"/>
      <c r="AE185" s="1"/>
      <c r="AF185" s="1"/>
      <c r="AG185" s="1"/>
    </row>
    <row r="186" spans="1:33" x14ac:dyDescent="0.25">
      <c r="A186" s="1"/>
      <c r="B186" s="1"/>
      <c r="C186" s="2"/>
      <c r="D186" s="1"/>
      <c r="E186" s="1"/>
      <c r="F186" s="1"/>
      <c r="G186" s="1"/>
      <c r="H186" s="1"/>
      <c r="I186" s="1"/>
      <c r="J186" s="1"/>
      <c r="K186" s="1"/>
      <c r="L186" s="1"/>
      <c r="N186" s="1"/>
      <c r="O186" s="1"/>
      <c r="P186" s="1"/>
      <c r="Q186" s="1"/>
      <c r="R186" s="1"/>
      <c r="S186" s="1"/>
      <c r="T186" s="1"/>
      <c r="U186" s="1"/>
      <c r="V186" s="1"/>
      <c r="W186" s="1"/>
      <c r="X186" s="1"/>
      <c r="Y186" s="1"/>
      <c r="Z186" s="1"/>
      <c r="AA186" s="1"/>
      <c r="AB186" s="1"/>
      <c r="AC186" s="1"/>
      <c r="AD186" s="1"/>
      <c r="AE186" s="1"/>
      <c r="AF186" s="1"/>
      <c r="AG186" s="1"/>
    </row>
    <row r="187" spans="1:33" x14ac:dyDescent="0.25">
      <c r="A187" s="1"/>
      <c r="B187" s="1"/>
      <c r="C187" s="2"/>
      <c r="D187" s="1"/>
      <c r="E187" s="1"/>
      <c r="F187" s="1"/>
      <c r="G187" s="1"/>
      <c r="H187" s="1"/>
      <c r="I187" s="1"/>
      <c r="J187" s="1"/>
      <c r="K187" s="1"/>
      <c r="L187" s="1"/>
      <c r="N187" s="1"/>
      <c r="O187" s="1"/>
      <c r="P187" s="1"/>
      <c r="Q187" s="1"/>
      <c r="R187" s="1"/>
      <c r="S187" s="1"/>
      <c r="T187" s="1"/>
      <c r="U187" s="1"/>
      <c r="V187" s="1"/>
      <c r="W187" s="1"/>
      <c r="X187" s="1"/>
      <c r="Y187" s="1"/>
      <c r="Z187" s="1"/>
      <c r="AA187" s="1"/>
      <c r="AB187" s="1"/>
      <c r="AC187" s="1"/>
      <c r="AD187" s="1"/>
      <c r="AE187" s="1"/>
      <c r="AF187" s="1"/>
      <c r="AG187" s="1"/>
    </row>
    <row r="188" spans="1:33" x14ac:dyDescent="0.25">
      <c r="A188" s="1"/>
      <c r="B188" s="1"/>
      <c r="C188" s="2"/>
      <c r="D188" s="1"/>
      <c r="E188" s="1"/>
      <c r="F188" s="1"/>
      <c r="G188" s="1"/>
      <c r="H188" s="1"/>
      <c r="I188" s="1"/>
      <c r="J188" s="1"/>
      <c r="K188" s="1"/>
      <c r="L188" s="1"/>
      <c r="N188" s="1"/>
      <c r="O188" s="1"/>
      <c r="P188" s="1"/>
      <c r="Q188" s="1"/>
      <c r="R188" s="1"/>
      <c r="S188" s="1"/>
      <c r="T188" s="1"/>
      <c r="U188" s="1"/>
      <c r="V188" s="1"/>
      <c r="W188" s="1"/>
      <c r="X188" s="1"/>
      <c r="Y188" s="1"/>
      <c r="Z188" s="1"/>
      <c r="AA188" s="1"/>
      <c r="AB188" s="1"/>
      <c r="AC188" s="1"/>
      <c r="AD188" s="1"/>
      <c r="AE188" s="1"/>
      <c r="AF188" s="1"/>
      <c r="AG188" s="1"/>
    </row>
    <row r="189" spans="1:33" x14ac:dyDescent="0.25">
      <c r="A189" s="1"/>
      <c r="B189" s="1"/>
      <c r="C189" s="2"/>
      <c r="D189" s="1"/>
      <c r="E189" s="1"/>
      <c r="F189" s="1"/>
      <c r="G189" s="1"/>
      <c r="H189" s="1"/>
      <c r="I189" s="1"/>
      <c r="J189" s="1"/>
      <c r="K189" s="1"/>
      <c r="L189" s="1"/>
      <c r="N189" s="1"/>
      <c r="O189" s="1"/>
      <c r="P189" s="1"/>
      <c r="Q189" s="1"/>
      <c r="R189" s="1"/>
      <c r="S189" s="1"/>
      <c r="T189" s="1"/>
      <c r="U189" s="1"/>
      <c r="V189" s="1"/>
      <c r="W189" s="1"/>
      <c r="X189" s="1"/>
      <c r="Y189" s="1"/>
      <c r="Z189" s="1"/>
      <c r="AA189" s="1"/>
      <c r="AB189" s="1"/>
      <c r="AC189" s="1"/>
      <c r="AD189" s="1"/>
      <c r="AE189" s="1"/>
      <c r="AF189" s="1"/>
      <c r="AG189" s="1"/>
    </row>
    <row r="190" spans="1:33" x14ac:dyDescent="0.25">
      <c r="A190" s="1"/>
      <c r="B190" s="1"/>
      <c r="C190" s="2"/>
      <c r="D190" s="1"/>
      <c r="E190" s="1"/>
      <c r="F190" s="1"/>
      <c r="G190" s="1"/>
      <c r="H190" s="1"/>
      <c r="I190" s="1"/>
      <c r="J190" s="1"/>
      <c r="K190" s="1"/>
      <c r="L190" s="1"/>
      <c r="N190" s="1"/>
      <c r="O190" s="1"/>
      <c r="P190" s="1"/>
      <c r="Q190" s="1"/>
      <c r="R190" s="1"/>
      <c r="S190" s="1"/>
      <c r="T190" s="1"/>
      <c r="U190" s="1"/>
      <c r="V190" s="1"/>
      <c r="W190" s="1"/>
      <c r="X190" s="1"/>
      <c r="Y190" s="1"/>
      <c r="Z190" s="1"/>
      <c r="AA190" s="1"/>
      <c r="AB190" s="1"/>
      <c r="AC190" s="1"/>
      <c r="AD190" s="1"/>
      <c r="AE190" s="1"/>
      <c r="AF190" s="1"/>
      <c r="AG190" s="1"/>
    </row>
    <row r="191" spans="1:33" x14ac:dyDescent="0.25">
      <c r="A191" s="1"/>
      <c r="B191" s="1"/>
      <c r="C191" s="2"/>
      <c r="D191" s="1"/>
      <c r="E191" s="1"/>
      <c r="F191" s="1"/>
      <c r="G191" s="1"/>
      <c r="H191" s="1"/>
      <c r="I191" s="1"/>
      <c r="J191" s="1"/>
      <c r="K191" s="1"/>
      <c r="L191" s="1"/>
      <c r="N191" s="1"/>
      <c r="O191" s="1"/>
      <c r="P191" s="1"/>
      <c r="Q191" s="1"/>
      <c r="R191" s="1"/>
      <c r="S191" s="1"/>
      <c r="T191" s="1"/>
      <c r="U191" s="1"/>
      <c r="V191" s="1"/>
      <c r="W191" s="1"/>
      <c r="X191" s="1"/>
      <c r="Y191" s="1"/>
      <c r="Z191" s="1"/>
      <c r="AA191" s="1"/>
      <c r="AB191" s="1"/>
      <c r="AC191" s="1"/>
      <c r="AD191" s="1"/>
      <c r="AE191" s="1"/>
      <c r="AF191" s="1"/>
      <c r="AG191" s="1"/>
    </row>
    <row r="192" spans="1:33" x14ac:dyDescent="0.25">
      <c r="A192" s="1"/>
      <c r="B192" s="1"/>
      <c r="C192" s="2"/>
      <c r="D192" s="1"/>
      <c r="E192" s="1"/>
      <c r="F192" s="1"/>
      <c r="G192" s="1"/>
      <c r="H192" s="1"/>
      <c r="I192" s="1"/>
      <c r="J192" s="1"/>
      <c r="K192" s="1"/>
      <c r="L192" s="1"/>
      <c r="N192" s="1"/>
      <c r="O192" s="1"/>
      <c r="P192" s="1"/>
      <c r="Q192" s="1"/>
      <c r="R192" s="1"/>
      <c r="S192" s="1"/>
      <c r="T192" s="1"/>
      <c r="U192" s="1"/>
      <c r="V192" s="1"/>
      <c r="W192" s="1"/>
      <c r="X192" s="1"/>
      <c r="Y192" s="1"/>
      <c r="Z192" s="1"/>
      <c r="AA192" s="1"/>
      <c r="AB192" s="1"/>
      <c r="AC192" s="1"/>
      <c r="AD192" s="1"/>
      <c r="AE192" s="1"/>
      <c r="AF192" s="1"/>
      <c r="AG192" s="1"/>
    </row>
    <row r="193" spans="1:33" x14ac:dyDescent="0.25">
      <c r="A193" s="1"/>
      <c r="B193" s="1"/>
      <c r="C193" s="2"/>
      <c r="D193" s="1"/>
      <c r="E193" s="1"/>
      <c r="F193" s="1"/>
      <c r="G193" s="1"/>
      <c r="H193" s="1"/>
      <c r="I193" s="1"/>
      <c r="J193" s="1"/>
      <c r="K193" s="1"/>
      <c r="L193" s="1"/>
      <c r="N193" s="1"/>
      <c r="O193" s="1"/>
      <c r="P193" s="1"/>
      <c r="Q193" s="1"/>
      <c r="R193" s="1"/>
      <c r="S193" s="1"/>
      <c r="T193" s="1"/>
      <c r="U193" s="1"/>
      <c r="V193" s="1"/>
      <c r="W193" s="1"/>
      <c r="X193" s="1"/>
      <c r="Y193" s="1"/>
      <c r="Z193" s="1"/>
      <c r="AA193" s="1"/>
      <c r="AB193" s="1"/>
      <c r="AC193" s="1"/>
      <c r="AD193" s="1"/>
      <c r="AE193" s="1"/>
      <c r="AF193" s="1"/>
      <c r="AG193" s="1"/>
    </row>
    <row r="194" spans="1:33" x14ac:dyDescent="0.25">
      <c r="A194" s="1"/>
      <c r="B194" s="1"/>
      <c r="C194" s="2"/>
      <c r="D194" s="1"/>
      <c r="E194" s="1"/>
      <c r="F194" s="1"/>
      <c r="G194" s="1"/>
      <c r="H194" s="1"/>
      <c r="I194" s="1"/>
      <c r="J194" s="1"/>
      <c r="K194" s="1"/>
      <c r="L194" s="1"/>
      <c r="N194" s="1"/>
      <c r="O194" s="1"/>
      <c r="P194" s="1"/>
      <c r="Q194" s="1"/>
      <c r="R194" s="1"/>
      <c r="S194" s="1"/>
      <c r="T194" s="1"/>
      <c r="U194" s="1"/>
      <c r="V194" s="1"/>
      <c r="W194" s="1"/>
      <c r="X194" s="1"/>
      <c r="Y194" s="1"/>
      <c r="Z194" s="1"/>
      <c r="AA194" s="1"/>
      <c r="AB194" s="1"/>
      <c r="AC194" s="1"/>
      <c r="AD194" s="1"/>
      <c r="AE194" s="1"/>
      <c r="AF194" s="1"/>
      <c r="AG194" s="1"/>
    </row>
    <row r="195" spans="1:33" x14ac:dyDescent="0.25">
      <c r="A195" s="1"/>
      <c r="B195" s="1"/>
      <c r="C195" s="2"/>
      <c r="D195" s="1"/>
      <c r="E195" s="1"/>
      <c r="F195" s="1"/>
      <c r="G195" s="1"/>
      <c r="H195" s="1"/>
      <c r="I195" s="1"/>
      <c r="J195" s="1"/>
      <c r="K195" s="1"/>
      <c r="L195" s="1"/>
      <c r="N195" s="1"/>
      <c r="O195" s="1"/>
      <c r="P195" s="1"/>
      <c r="Q195" s="1"/>
      <c r="R195" s="1"/>
      <c r="S195" s="1"/>
      <c r="T195" s="1"/>
      <c r="U195" s="1"/>
      <c r="V195" s="1"/>
      <c r="W195" s="1"/>
      <c r="X195" s="1"/>
      <c r="Y195" s="1"/>
      <c r="Z195" s="1"/>
      <c r="AA195" s="1"/>
      <c r="AB195" s="1"/>
      <c r="AC195" s="1"/>
      <c r="AD195" s="1"/>
      <c r="AE195" s="1"/>
      <c r="AF195" s="1"/>
      <c r="AG195" s="1"/>
    </row>
    <row r="196" spans="1:33" x14ac:dyDescent="0.25">
      <c r="A196" s="1"/>
      <c r="B196" s="1"/>
      <c r="C196" s="2"/>
      <c r="D196" s="1"/>
      <c r="E196" s="1"/>
      <c r="F196" s="1"/>
      <c r="G196" s="1"/>
      <c r="H196" s="1"/>
      <c r="I196" s="1"/>
      <c r="J196" s="1"/>
      <c r="K196" s="1"/>
      <c r="L196" s="1"/>
      <c r="N196" s="1"/>
      <c r="O196" s="1"/>
      <c r="P196" s="1"/>
      <c r="Q196" s="1"/>
      <c r="R196" s="1"/>
      <c r="S196" s="1"/>
      <c r="T196" s="1"/>
      <c r="U196" s="1"/>
      <c r="V196" s="1"/>
      <c r="W196" s="1"/>
      <c r="X196" s="1"/>
      <c r="Y196" s="1"/>
      <c r="Z196" s="1"/>
      <c r="AA196" s="1"/>
      <c r="AB196" s="1"/>
      <c r="AC196" s="1"/>
      <c r="AD196" s="1"/>
      <c r="AE196" s="1"/>
      <c r="AF196" s="1"/>
      <c r="AG196" s="1"/>
    </row>
    <row r="197" spans="1:33" x14ac:dyDescent="0.25">
      <c r="A197" s="1"/>
      <c r="B197" s="1"/>
      <c r="C197" s="2"/>
      <c r="D197" s="1"/>
      <c r="E197" s="1"/>
      <c r="F197" s="1"/>
      <c r="G197" s="1"/>
      <c r="H197" s="1"/>
      <c r="I197" s="1"/>
      <c r="J197" s="1"/>
      <c r="K197" s="1"/>
      <c r="L197" s="1"/>
      <c r="N197" s="1"/>
      <c r="O197" s="1"/>
      <c r="P197" s="1"/>
      <c r="Q197" s="1"/>
      <c r="R197" s="1"/>
      <c r="S197" s="1"/>
      <c r="T197" s="1"/>
      <c r="U197" s="1"/>
      <c r="V197" s="1"/>
      <c r="W197" s="1"/>
      <c r="X197" s="1"/>
      <c r="Y197" s="1"/>
      <c r="Z197" s="1"/>
      <c r="AA197" s="1"/>
      <c r="AB197" s="1"/>
      <c r="AC197" s="1"/>
      <c r="AD197" s="1"/>
      <c r="AE197" s="1"/>
      <c r="AF197" s="1"/>
      <c r="AG197" s="1"/>
    </row>
    <row r="198" spans="1:33" x14ac:dyDescent="0.25">
      <c r="A198" s="1"/>
      <c r="B198" s="1"/>
      <c r="C198" s="2"/>
      <c r="D198" s="1"/>
      <c r="E198" s="1"/>
      <c r="F198" s="1"/>
      <c r="G198" s="1"/>
      <c r="H198" s="1"/>
      <c r="I198" s="1"/>
      <c r="J198" s="1"/>
      <c r="K198" s="1"/>
      <c r="L198" s="1"/>
      <c r="N198" s="1"/>
      <c r="O198" s="1"/>
      <c r="P198" s="1"/>
      <c r="Q198" s="1"/>
      <c r="R198" s="1"/>
      <c r="S198" s="1"/>
      <c r="T198" s="1"/>
      <c r="U198" s="1"/>
      <c r="V198" s="1"/>
      <c r="W198" s="1"/>
      <c r="X198" s="1"/>
      <c r="Y198" s="1"/>
      <c r="Z198" s="1"/>
      <c r="AA198" s="1"/>
      <c r="AB198" s="1"/>
      <c r="AC198" s="1"/>
      <c r="AD198" s="1"/>
      <c r="AE198" s="1"/>
      <c r="AF198" s="1"/>
      <c r="AG198" s="1"/>
    </row>
    <row r="199" spans="1:33" x14ac:dyDescent="0.25">
      <c r="A199" s="1"/>
      <c r="B199" s="1"/>
      <c r="C199" s="2"/>
      <c r="D199" s="1"/>
      <c r="E199" s="1"/>
      <c r="F199" s="1"/>
      <c r="G199" s="1"/>
      <c r="H199" s="1"/>
      <c r="I199" s="1"/>
      <c r="J199" s="1"/>
      <c r="K199" s="1"/>
      <c r="L199" s="1"/>
      <c r="N199" s="1"/>
      <c r="O199" s="1"/>
      <c r="P199" s="1"/>
      <c r="Q199" s="1"/>
      <c r="R199" s="1"/>
      <c r="S199" s="1"/>
      <c r="T199" s="1"/>
      <c r="U199" s="1"/>
      <c r="V199" s="1"/>
      <c r="W199" s="1"/>
      <c r="X199" s="1"/>
      <c r="Y199" s="1"/>
      <c r="Z199" s="1"/>
      <c r="AA199" s="1"/>
      <c r="AB199" s="1"/>
      <c r="AC199" s="1"/>
      <c r="AD199" s="1"/>
      <c r="AE199" s="1"/>
      <c r="AF199" s="1"/>
      <c r="AG199" s="1"/>
    </row>
    <row r="200" spans="1:33" x14ac:dyDescent="0.25">
      <c r="A200" s="1"/>
      <c r="B200" s="1"/>
      <c r="C200" s="2"/>
      <c r="D200" s="1"/>
      <c r="E200" s="1"/>
      <c r="F200" s="1"/>
      <c r="G200" s="1"/>
      <c r="H200" s="1"/>
      <c r="I200" s="1"/>
      <c r="J200" s="1"/>
      <c r="K200" s="1"/>
      <c r="L200" s="1"/>
      <c r="N200" s="1"/>
      <c r="O200" s="1"/>
      <c r="P200" s="1"/>
      <c r="Q200" s="1"/>
      <c r="R200" s="1"/>
      <c r="S200" s="1"/>
      <c r="T200" s="1"/>
      <c r="U200" s="1"/>
      <c r="V200" s="1"/>
      <c r="W200" s="1"/>
      <c r="X200" s="1"/>
      <c r="Y200" s="1"/>
      <c r="Z200" s="1"/>
      <c r="AA200" s="1"/>
      <c r="AB200" s="1"/>
      <c r="AC200" s="1"/>
      <c r="AD200" s="1"/>
      <c r="AE200" s="1"/>
      <c r="AF200" s="1"/>
      <c r="AG200" s="1"/>
    </row>
    <row r="201" spans="1:33" x14ac:dyDescent="0.25">
      <c r="A201" s="1"/>
      <c r="B201" s="1"/>
      <c r="C201" s="2"/>
      <c r="D201" s="1"/>
      <c r="E201" s="1"/>
      <c r="F201" s="1"/>
      <c r="G201" s="1"/>
      <c r="H201" s="1"/>
      <c r="I201" s="1"/>
      <c r="J201" s="1"/>
      <c r="K201" s="1"/>
      <c r="L201" s="1"/>
      <c r="N201" s="1"/>
      <c r="O201" s="1"/>
      <c r="P201" s="1"/>
      <c r="Q201" s="1"/>
      <c r="R201" s="1"/>
      <c r="S201" s="1"/>
      <c r="T201" s="1"/>
      <c r="U201" s="1"/>
      <c r="V201" s="1"/>
      <c r="W201" s="1"/>
      <c r="X201" s="1"/>
      <c r="Y201" s="1"/>
      <c r="Z201" s="1"/>
      <c r="AA201" s="1"/>
      <c r="AB201" s="1"/>
      <c r="AC201" s="1"/>
      <c r="AD201" s="1"/>
      <c r="AE201" s="1"/>
      <c r="AF201" s="1"/>
      <c r="AG201" s="1"/>
    </row>
    <row r="202" spans="1:33" x14ac:dyDescent="0.25">
      <c r="A202" s="1"/>
      <c r="B202" s="1"/>
      <c r="C202" s="2"/>
      <c r="D202" s="1"/>
      <c r="E202" s="1"/>
      <c r="F202" s="1"/>
      <c r="G202" s="1"/>
      <c r="H202" s="1"/>
      <c r="I202" s="1"/>
      <c r="J202" s="1"/>
      <c r="K202" s="1"/>
      <c r="L202" s="1"/>
      <c r="N202" s="1"/>
      <c r="O202" s="1"/>
      <c r="P202" s="1"/>
      <c r="Q202" s="1"/>
      <c r="R202" s="1"/>
      <c r="S202" s="1"/>
      <c r="T202" s="1"/>
      <c r="U202" s="1"/>
      <c r="V202" s="1"/>
      <c r="W202" s="1"/>
      <c r="X202" s="1"/>
      <c r="Y202" s="1"/>
      <c r="Z202" s="1"/>
      <c r="AA202" s="1"/>
      <c r="AB202" s="1"/>
      <c r="AC202" s="1"/>
      <c r="AD202" s="1"/>
      <c r="AE202" s="1"/>
      <c r="AF202" s="1"/>
      <c r="AG202" s="1"/>
    </row>
    <row r="203" spans="1:33" x14ac:dyDescent="0.25">
      <c r="A203" s="1"/>
      <c r="B203" s="1"/>
      <c r="C203" s="2"/>
      <c r="D203" s="1"/>
      <c r="E203" s="1"/>
      <c r="F203" s="1"/>
      <c r="G203" s="1"/>
      <c r="H203" s="1"/>
      <c r="I203" s="1"/>
      <c r="J203" s="1"/>
      <c r="K203" s="1"/>
      <c r="L203" s="1"/>
      <c r="N203" s="1"/>
      <c r="O203" s="1"/>
      <c r="P203" s="1"/>
      <c r="Q203" s="1"/>
      <c r="R203" s="1"/>
      <c r="S203" s="1"/>
      <c r="T203" s="1"/>
      <c r="U203" s="1"/>
      <c r="V203" s="1"/>
      <c r="W203" s="1"/>
      <c r="X203" s="1"/>
      <c r="Y203" s="1"/>
      <c r="Z203" s="1"/>
      <c r="AA203" s="1"/>
      <c r="AB203" s="1"/>
      <c r="AC203" s="1"/>
      <c r="AD203" s="1"/>
      <c r="AE203" s="1"/>
      <c r="AF203" s="1"/>
      <c r="AG203" s="1"/>
    </row>
    <row r="204" spans="1:33" x14ac:dyDescent="0.25">
      <c r="A204" s="1"/>
      <c r="B204" s="1"/>
      <c r="C204" s="2"/>
      <c r="D204" s="1"/>
      <c r="E204" s="1"/>
      <c r="F204" s="1"/>
      <c r="G204" s="1"/>
      <c r="H204" s="1"/>
      <c r="I204" s="1"/>
      <c r="J204" s="1"/>
      <c r="K204" s="1"/>
      <c r="L204" s="1"/>
      <c r="N204" s="1"/>
      <c r="O204" s="1"/>
      <c r="P204" s="1"/>
      <c r="Q204" s="1"/>
      <c r="R204" s="1"/>
      <c r="S204" s="1"/>
      <c r="T204" s="1"/>
      <c r="U204" s="1"/>
      <c r="V204" s="1"/>
      <c r="W204" s="1"/>
      <c r="X204" s="1"/>
      <c r="Y204" s="1"/>
      <c r="Z204" s="1"/>
      <c r="AA204" s="1"/>
      <c r="AB204" s="1"/>
      <c r="AC204" s="1"/>
      <c r="AD204" s="1"/>
      <c r="AE204" s="1"/>
      <c r="AF204" s="1"/>
      <c r="AG204" s="1"/>
    </row>
    <row r="205" spans="1:33" x14ac:dyDescent="0.25">
      <c r="A205" s="1"/>
      <c r="B205" s="1"/>
      <c r="C205" s="2"/>
      <c r="D205" s="1"/>
      <c r="E205" s="1"/>
      <c r="F205" s="1"/>
      <c r="G205" s="1"/>
      <c r="H205" s="1"/>
      <c r="I205" s="1"/>
      <c r="J205" s="1"/>
      <c r="K205" s="1"/>
      <c r="L205" s="1"/>
      <c r="N205" s="1"/>
      <c r="O205" s="1"/>
      <c r="P205" s="1"/>
      <c r="Q205" s="1"/>
      <c r="R205" s="1"/>
      <c r="S205" s="1"/>
      <c r="T205" s="1"/>
      <c r="U205" s="1"/>
      <c r="V205" s="1"/>
      <c r="W205" s="1"/>
      <c r="X205" s="1"/>
      <c r="Y205" s="1"/>
      <c r="Z205" s="1"/>
      <c r="AA205" s="1"/>
      <c r="AB205" s="1"/>
      <c r="AC205" s="1"/>
      <c r="AD205" s="1"/>
      <c r="AE205" s="1"/>
      <c r="AF205" s="1"/>
      <c r="AG205" s="1"/>
    </row>
    <row r="206" spans="1:33" x14ac:dyDescent="0.25">
      <c r="A206" s="1"/>
      <c r="B206" s="1"/>
      <c r="C206" s="2"/>
      <c r="D206" s="1"/>
      <c r="E206" s="1"/>
      <c r="F206" s="1"/>
      <c r="G206" s="1"/>
      <c r="H206" s="1"/>
      <c r="I206" s="1"/>
      <c r="J206" s="1"/>
      <c r="K206" s="1"/>
      <c r="L206" s="1"/>
      <c r="N206" s="1"/>
      <c r="O206" s="1"/>
      <c r="P206" s="1"/>
      <c r="Q206" s="1"/>
      <c r="R206" s="1"/>
      <c r="S206" s="1"/>
      <c r="T206" s="1"/>
      <c r="U206" s="1"/>
      <c r="V206" s="1"/>
      <c r="W206" s="1"/>
      <c r="X206" s="1"/>
      <c r="Y206" s="1"/>
      <c r="Z206" s="1"/>
      <c r="AA206" s="1"/>
      <c r="AB206" s="1"/>
      <c r="AC206" s="1"/>
      <c r="AD206" s="1"/>
      <c r="AE206" s="1"/>
      <c r="AF206" s="1"/>
      <c r="AG206" s="1"/>
    </row>
    <row r="207" spans="1:33" x14ac:dyDescent="0.25">
      <c r="A207" s="1"/>
      <c r="B207" s="1"/>
      <c r="C207" s="2"/>
      <c r="D207" s="1"/>
      <c r="E207" s="1"/>
      <c r="F207" s="1"/>
      <c r="G207" s="1"/>
      <c r="H207" s="1"/>
      <c r="I207" s="1"/>
      <c r="J207" s="1"/>
      <c r="K207" s="1"/>
      <c r="L207" s="1"/>
      <c r="N207" s="1"/>
      <c r="O207" s="1"/>
      <c r="P207" s="1"/>
      <c r="Q207" s="1"/>
      <c r="R207" s="1"/>
      <c r="S207" s="1"/>
      <c r="T207" s="1"/>
      <c r="U207" s="1"/>
      <c r="V207" s="1"/>
      <c r="W207" s="1"/>
      <c r="X207" s="1"/>
      <c r="Y207" s="1"/>
      <c r="Z207" s="1"/>
      <c r="AA207" s="1"/>
      <c r="AB207" s="1"/>
      <c r="AC207" s="1"/>
      <c r="AD207" s="1"/>
      <c r="AE207" s="1"/>
      <c r="AF207" s="1"/>
      <c r="AG207" s="1"/>
    </row>
    <row r="208" spans="1:33" x14ac:dyDescent="0.25">
      <c r="A208" s="1"/>
      <c r="B208" s="1"/>
      <c r="C208" s="2"/>
      <c r="D208" s="1"/>
      <c r="E208" s="1"/>
      <c r="F208" s="1"/>
      <c r="G208" s="1"/>
      <c r="H208" s="1"/>
      <c r="I208" s="1"/>
      <c r="J208" s="1"/>
      <c r="K208" s="1"/>
      <c r="L208" s="1"/>
      <c r="N208" s="1"/>
      <c r="O208" s="1"/>
      <c r="P208" s="1"/>
      <c r="Q208" s="1"/>
      <c r="R208" s="1"/>
      <c r="S208" s="1"/>
      <c r="T208" s="1"/>
      <c r="U208" s="1"/>
      <c r="V208" s="1"/>
      <c r="W208" s="1"/>
      <c r="X208" s="1"/>
      <c r="Y208" s="1"/>
      <c r="Z208" s="1"/>
      <c r="AA208" s="1"/>
      <c r="AB208" s="1"/>
      <c r="AC208" s="1"/>
      <c r="AD208" s="1"/>
      <c r="AE208" s="1"/>
      <c r="AF208" s="1"/>
      <c r="AG208" s="1"/>
    </row>
    <row r="209" spans="1:33" x14ac:dyDescent="0.25">
      <c r="A209" s="1"/>
      <c r="B209" s="1"/>
      <c r="C209" s="2"/>
      <c r="D209" s="1"/>
      <c r="E209" s="1"/>
      <c r="F209" s="1"/>
      <c r="G209" s="1"/>
      <c r="H209" s="1"/>
      <c r="I209" s="1"/>
      <c r="J209" s="1"/>
      <c r="K209" s="1"/>
      <c r="L209" s="1"/>
      <c r="N209" s="1"/>
      <c r="O209" s="1"/>
      <c r="P209" s="1"/>
      <c r="Q209" s="1"/>
      <c r="R209" s="1"/>
      <c r="S209" s="1"/>
      <c r="T209" s="1"/>
      <c r="U209" s="1"/>
      <c r="V209" s="1"/>
      <c r="W209" s="1"/>
      <c r="X209" s="1"/>
      <c r="Y209" s="1"/>
      <c r="Z209" s="1"/>
      <c r="AA209" s="1"/>
      <c r="AB209" s="1"/>
      <c r="AC209" s="1"/>
      <c r="AD209" s="1"/>
      <c r="AE209" s="1"/>
      <c r="AF209" s="1"/>
      <c r="AG209" s="1"/>
    </row>
    <row r="210" spans="1:33" x14ac:dyDescent="0.25">
      <c r="A210" s="1"/>
      <c r="B210" s="1"/>
      <c r="C210" s="2"/>
      <c r="D210" s="1"/>
      <c r="E210" s="1"/>
      <c r="F210" s="1"/>
      <c r="G210" s="1"/>
      <c r="H210" s="1"/>
      <c r="I210" s="1"/>
      <c r="J210" s="1"/>
      <c r="K210" s="1"/>
      <c r="L210" s="1"/>
      <c r="N210" s="1"/>
      <c r="O210" s="1"/>
      <c r="P210" s="1"/>
      <c r="Q210" s="1"/>
      <c r="R210" s="1"/>
      <c r="S210" s="1"/>
      <c r="T210" s="1"/>
      <c r="U210" s="1"/>
      <c r="V210" s="1"/>
      <c r="W210" s="1"/>
      <c r="X210" s="1"/>
      <c r="Y210" s="1"/>
      <c r="Z210" s="1"/>
      <c r="AA210" s="1"/>
      <c r="AB210" s="1"/>
      <c r="AC210" s="1"/>
      <c r="AD210" s="1"/>
      <c r="AE210" s="1"/>
      <c r="AF210" s="1"/>
      <c r="AG210" s="1"/>
    </row>
    <row r="211" spans="1:33" x14ac:dyDescent="0.25">
      <c r="A211" s="1"/>
      <c r="B211" s="1"/>
      <c r="C211" s="2"/>
      <c r="D211" s="1"/>
      <c r="E211" s="1"/>
      <c r="F211" s="1"/>
      <c r="G211" s="1"/>
      <c r="H211" s="1"/>
      <c r="I211" s="1"/>
      <c r="J211" s="1"/>
      <c r="K211" s="1"/>
      <c r="L211" s="1"/>
      <c r="N211" s="1"/>
      <c r="O211" s="1"/>
      <c r="P211" s="1"/>
      <c r="Q211" s="1"/>
      <c r="R211" s="1"/>
      <c r="S211" s="1"/>
      <c r="T211" s="1"/>
      <c r="U211" s="1"/>
      <c r="V211" s="1"/>
      <c r="W211" s="1"/>
      <c r="X211" s="1"/>
      <c r="Y211" s="1"/>
      <c r="Z211" s="1"/>
      <c r="AA211" s="1"/>
      <c r="AB211" s="1"/>
      <c r="AC211" s="1"/>
      <c r="AD211" s="1"/>
      <c r="AE211" s="1"/>
      <c r="AF211" s="1"/>
      <c r="AG211" s="1"/>
    </row>
    <row r="212" spans="1:33" x14ac:dyDescent="0.25">
      <c r="A212" s="1"/>
      <c r="B212" s="1"/>
      <c r="C212" s="2"/>
      <c r="D212" s="1"/>
      <c r="E212" s="1"/>
      <c r="F212" s="1"/>
      <c r="G212" s="1"/>
      <c r="H212" s="1"/>
      <c r="I212" s="1"/>
      <c r="J212" s="1"/>
      <c r="K212" s="1"/>
      <c r="L212" s="1"/>
      <c r="N212" s="1"/>
      <c r="O212" s="1"/>
      <c r="P212" s="1"/>
      <c r="Q212" s="1"/>
      <c r="R212" s="1"/>
      <c r="S212" s="1"/>
      <c r="T212" s="1"/>
      <c r="U212" s="1"/>
      <c r="V212" s="1"/>
      <c r="W212" s="1"/>
      <c r="X212" s="1"/>
      <c r="Y212" s="1"/>
      <c r="Z212" s="1"/>
      <c r="AA212" s="1"/>
      <c r="AB212" s="1"/>
      <c r="AC212" s="1"/>
      <c r="AD212" s="1"/>
      <c r="AE212" s="1"/>
      <c r="AF212" s="1"/>
      <c r="AG212" s="1"/>
    </row>
    <row r="213" spans="1:33" x14ac:dyDescent="0.25">
      <c r="A213" s="1"/>
      <c r="B213" s="1"/>
      <c r="C213" s="2"/>
      <c r="D213" s="1"/>
      <c r="E213" s="1"/>
      <c r="F213" s="1"/>
      <c r="G213" s="1"/>
      <c r="H213" s="1"/>
      <c r="I213" s="1"/>
      <c r="J213" s="1"/>
      <c r="K213" s="1"/>
      <c r="L213" s="1"/>
      <c r="N213" s="1"/>
      <c r="O213" s="1"/>
      <c r="P213" s="1"/>
      <c r="Q213" s="1"/>
      <c r="R213" s="1"/>
      <c r="S213" s="1"/>
      <c r="T213" s="1"/>
      <c r="U213" s="1"/>
      <c r="V213" s="1"/>
      <c r="W213" s="1"/>
      <c r="X213" s="1"/>
      <c r="Y213" s="1"/>
      <c r="Z213" s="1"/>
      <c r="AA213" s="1"/>
      <c r="AB213" s="1"/>
      <c r="AC213" s="1"/>
      <c r="AD213" s="1"/>
      <c r="AE213" s="1"/>
      <c r="AF213" s="1"/>
      <c r="AG213" s="1"/>
    </row>
    <row r="214" spans="1:33" x14ac:dyDescent="0.25">
      <c r="A214" s="1"/>
      <c r="B214" s="1"/>
      <c r="C214" s="2"/>
      <c r="D214" s="1"/>
      <c r="E214" s="1"/>
      <c r="F214" s="1"/>
      <c r="G214" s="1"/>
      <c r="H214" s="1"/>
      <c r="I214" s="1"/>
      <c r="J214" s="1"/>
      <c r="K214" s="1"/>
      <c r="L214" s="1"/>
      <c r="N214" s="1"/>
      <c r="O214" s="1"/>
      <c r="P214" s="1"/>
      <c r="Q214" s="1"/>
      <c r="R214" s="1"/>
      <c r="S214" s="1"/>
      <c r="T214" s="1"/>
      <c r="U214" s="1"/>
      <c r="V214" s="1"/>
      <c r="W214" s="1"/>
      <c r="X214" s="1"/>
      <c r="Y214" s="1"/>
      <c r="Z214" s="1"/>
      <c r="AA214" s="1"/>
      <c r="AB214" s="1"/>
      <c r="AC214" s="1"/>
      <c r="AD214" s="1"/>
      <c r="AE214" s="1"/>
      <c r="AF214" s="1"/>
      <c r="AG214" s="1"/>
    </row>
    <row r="215" spans="1:33" x14ac:dyDescent="0.25">
      <c r="A215" s="1"/>
      <c r="B215" s="1"/>
      <c r="C215" s="2"/>
      <c r="D215" s="1"/>
      <c r="E215" s="1"/>
      <c r="F215" s="1"/>
      <c r="G215" s="1"/>
      <c r="H215" s="1"/>
      <c r="I215" s="1"/>
      <c r="J215" s="1"/>
      <c r="K215" s="1"/>
      <c r="L215" s="1"/>
      <c r="N215" s="1"/>
      <c r="O215" s="1"/>
      <c r="P215" s="1"/>
      <c r="Q215" s="1"/>
      <c r="R215" s="1"/>
      <c r="S215" s="1"/>
      <c r="T215" s="1"/>
      <c r="U215" s="1"/>
      <c r="V215" s="1"/>
      <c r="W215" s="1"/>
      <c r="X215" s="1"/>
      <c r="Y215" s="1"/>
      <c r="Z215" s="1"/>
      <c r="AA215" s="1"/>
      <c r="AB215" s="1"/>
      <c r="AC215" s="1"/>
      <c r="AD215" s="1"/>
      <c r="AE215" s="1"/>
      <c r="AF215" s="1"/>
      <c r="AG215" s="1"/>
    </row>
    <row r="216" spans="1:33" x14ac:dyDescent="0.25">
      <c r="A216" s="1"/>
      <c r="B216" s="1"/>
      <c r="C216" s="2"/>
      <c r="D216" s="1"/>
      <c r="E216" s="1"/>
      <c r="F216" s="1"/>
      <c r="G216" s="1"/>
      <c r="H216" s="1"/>
      <c r="I216" s="1"/>
      <c r="J216" s="1"/>
      <c r="K216" s="1"/>
      <c r="L216" s="1"/>
      <c r="N216" s="1"/>
      <c r="O216" s="1"/>
      <c r="P216" s="1"/>
      <c r="Q216" s="1"/>
      <c r="R216" s="1"/>
      <c r="S216" s="1"/>
      <c r="T216" s="1"/>
      <c r="U216" s="1"/>
      <c r="V216" s="1"/>
      <c r="W216" s="1"/>
      <c r="X216" s="1"/>
      <c r="Y216" s="1"/>
      <c r="Z216" s="1"/>
      <c r="AA216" s="1"/>
      <c r="AB216" s="1"/>
      <c r="AC216" s="1"/>
      <c r="AD216" s="1"/>
      <c r="AE216" s="1"/>
      <c r="AF216" s="1"/>
      <c r="AG216" s="1"/>
    </row>
    <row r="217" spans="1:33" x14ac:dyDescent="0.25">
      <c r="A217" s="1"/>
      <c r="B217" s="1"/>
      <c r="C217" s="2"/>
      <c r="D217" s="1"/>
      <c r="E217" s="1"/>
      <c r="F217" s="1"/>
      <c r="G217" s="1"/>
      <c r="H217" s="1"/>
      <c r="I217" s="1"/>
      <c r="J217" s="1"/>
      <c r="K217" s="1"/>
      <c r="L217" s="1"/>
      <c r="N217" s="1"/>
      <c r="O217" s="1"/>
      <c r="P217" s="1"/>
      <c r="Q217" s="1"/>
      <c r="R217" s="1"/>
      <c r="S217" s="1"/>
      <c r="T217" s="1"/>
      <c r="U217" s="1"/>
      <c r="V217" s="1"/>
      <c r="W217" s="1"/>
      <c r="X217" s="1"/>
      <c r="Y217" s="1"/>
      <c r="Z217" s="1"/>
      <c r="AA217" s="1"/>
      <c r="AB217" s="1"/>
      <c r="AC217" s="1"/>
      <c r="AD217" s="1"/>
      <c r="AE217" s="1"/>
      <c r="AF217" s="1"/>
      <c r="AG217" s="1"/>
    </row>
    <row r="218" spans="1:33" x14ac:dyDescent="0.25">
      <c r="A218" s="1"/>
      <c r="B218" s="1"/>
      <c r="C218" s="2"/>
      <c r="D218" s="1"/>
      <c r="E218" s="1"/>
      <c r="F218" s="1"/>
      <c r="G218" s="1"/>
      <c r="H218" s="1"/>
      <c r="I218" s="1"/>
      <c r="J218" s="1"/>
      <c r="K218" s="1"/>
      <c r="L218" s="1"/>
      <c r="N218" s="1"/>
      <c r="O218" s="1"/>
      <c r="P218" s="1"/>
      <c r="Q218" s="1"/>
      <c r="R218" s="1"/>
      <c r="S218" s="1"/>
      <c r="T218" s="1"/>
      <c r="U218" s="1"/>
      <c r="V218" s="1"/>
      <c r="W218" s="1"/>
      <c r="X218" s="1"/>
      <c r="Y218" s="1"/>
      <c r="Z218" s="1"/>
      <c r="AA218" s="1"/>
      <c r="AB218" s="1"/>
      <c r="AC218" s="1"/>
      <c r="AD218" s="1"/>
      <c r="AE218" s="1"/>
      <c r="AF218" s="1"/>
      <c r="AG218" s="1"/>
    </row>
    <row r="219" spans="1:33" x14ac:dyDescent="0.25">
      <c r="A219" s="1"/>
      <c r="B219" s="1"/>
      <c r="C219" s="2"/>
      <c r="D219" s="1"/>
      <c r="E219" s="1"/>
      <c r="F219" s="1"/>
      <c r="G219" s="1"/>
      <c r="H219" s="1"/>
      <c r="I219" s="1"/>
      <c r="J219" s="1"/>
      <c r="K219" s="1"/>
      <c r="L219" s="1"/>
      <c r="N219" s="1"/>
      <c r="O219" s="1"/>
      <c r="P219" s="1"/>
      <c r="Q219" s="1"/>
      <c r="R219" s="1"/>
      <c r="S219" s="1"/>
      <c r="T219" s="1"/>
      <c r="U219" s="1"/>
      <c r="V219" s="1"/>
      <c r="W219" s="1"/>
      <c r="X219" s="1"/>
      <c r="Y219" s="1"/>
      <c r="Z219" s="1"/>
      <c r="AA219" s="1"/>
      <c r="AB219" s="1"/>
      <c r="AC219" s="1"/>
      <c r="AD219" s="1"/>
      <c r="AE219" s="1"/>
      <c r="AF219" s="1"/>
      <c r="AG219" s="1"/>
    </row>
    <row r="220" spans="1:33" x14ac:dyDescent="0.25">
      <c r="A220" s="1"/>
      <c r="B220" s="1"/>
      <c r="C220" s="2"/>
      <c r="D220" s="1"/>
      <c r="E220" s="1"/>
      <c r="F220" s="1"/>
      <c r="G220" s="1"/>
      <c r="H220" s="1"/>
      <c r="I220" s="1"/>
      <c r="J220" s="1"/>
      <c r="K220" s="1"/>
      <c r="L220" s="1"/>
      <c r="N220" s="1"/>
      <c r="O220" s="1"/>
      <c r="P220" s="1"/>
      <c r="Q220" s="1"/>
      <c r="R220" s="1"/>
      <c r="S220" s="1"/>
      <c r="T220" s="1"/>
      <c r="U220" s="1"/>
      <c r="V220" s="1"/>
      <c r="W220" s="1"/>
      <c r="X220" s="1"/>
      <c r="Y220" s="1"/>
      <c r="Z220" s="1"/>
      <c r="AA220" s="1"/>
      <c r="AB220" s="1"/>
      <c r="AC220" s="1"/>
      <c r="AD220" s="1"/>
      <c r="AE220" s="1"/>
      <c r="AF220" s="1"/>
      <c r="AG220" s="1"/>
    </row>
    <row r="221" spans="1:33" x14ac:dyDescent="0.25">
      <c r="A221" s="1"/>
      <c r="B221" s="1"/>
      <c r="C221" s="2"/>
      <c r="D221" s="1"/>
      <c r="E221" s="1"/>
      <c r="F221" s="1"/>
      <c r="G221" s="1"/>
      <c r="H221" s="1"/>
      <c r="I221" s="1"/>
      <c r="J221" s="1"/>
      <c r="K221" s="1"/>
      <c r="L221" s="1"/>
      <c r="N221" s="1"/>
      <c r="O221" s="1"/>
      <c r="P221" s="1"/>
      <c r="Q221" s="1"/>
      <c r="R221" s="1"/>
      <c r="S221" s="1"/>
      <c r="T221" s="1"/>
      <c r="U221" s="1"/>
      <c r="V221" s="1"/>
      <c r="W221" s="1"/>
      <c r="X221" s="1"/>
      <c r="Y221" s="1"/>
      <c r="Z221" s="1"/>
      <c r="AA221" s="1"/>
      <c r="AB221" s="1"/>
      <c r="AC221" s="1"/>
      <c r="AD221" s="1"/>
      <c r="AE221" s="1"/>
      <c r="AF221" s="1"/>
      <c r="AG221" s="1"/>
    </row>
    <row r="222" spans="1:33" x14ac:dyDescent="0.25">
      <c r="A222" s="1"/>
      <c r="B222" s="1"/>
      <c r="C222" s="2"/>
      <c r="D222" s="1"/>
      <c r="E222" s="1"/>
      <c r="F222" s="1"/>
      <c r="G222" s="1"/>
      <c r="H222" s="1"/>
      <c r="I222" s="1"/>
      <c r="J222" s="1"/>
      <c r="K222" s="1"/>
      <c r="L222" s="1"/>
      <c r="N222" s="1"/>
      <c r="O222" s="1"/>
      <c r="P222" s="1"/>
      <c r="Q222" s="1"/>
      <c r="R222" s="1"/>
      <c r="S222" s="1"/>
      <c r="T222" s="1"/>
      <c r="U222" s="1"/>
      <c r="V222" s="1"/>
      <c r="W222" s="1"/>
      <c r="X222" s="1"/>
      <c r="Y222" s="1"/>
      <c r="Z222" s="1"/>
      <c r="AA222" s="1"/>
      <c r="AB222" s="1"/>
      <c r="AC222" s="1"/>
      <c r="AD222" s="1"/>
      <c r="AE222" s="1"/>
      <c r="AF222" s="1"/>
      <c r="AG222" s="1"/>
    </row>
    <row r="223" spans="1:33" x14ac:dyDescent="0.25">
      <c r="A223" s="1"/>
      <c r="B223" s="1"/>
      <c r="C223" s="2"/>
      <c r="D223" s="1"/>
      <c r="E223" s="1"/>
      <c r="F223" s="1"/>
      <c r="G223" s="1"/>
      <c r="H223" s="1"/>
      <c r="I223" s="1"/>
      <c r="J223" s="1"/>
      <c r="K223" s="1"/>
      <c r="L223" s="1"/>
      <c r="N223" s="1"/>
      <c r="O223" s="1"/>
      <c r="P223" s="1"/>
      <c r="Q223" s="1"/>
      <c r="R223" s="1"/>
      <c r="S223" s="1"/>
      <c r="T223" s="1"/>
      <c r="U223" s="1"/>
      <c r="V223" s="1"/>
      <c r="W223" s="1"/>
      <c r="X223" s="1"/>
      <c r="Y223" s="1"/>
      <c r="Z223" s="1"/>
      <c r="AA223" s="1"/>
      <c r="AB223" s="1"/>
      <c r="AC223" s="1"/>
      <c r="AD223" s="1"/>
      <c r="AE223" s="1"/>
      <c r="AF223" s="1"/>
      <c r="AG223" s="1"/>
    </row>
    <row r="224" spans="1:33" x14ac:dyDescent="0.25">
      <c r="A224" s="1"/>
      <c r="B224" s="1"/>
      <c r="C224" s="2"/>
      <c r="D224" s="1"/>
      <c r="E224" s="1"/>
      <c r="F224" s="1"/>
      <c r="G224" s="1"/>
      <c r="H224" s="1"/>
      <c r="I224" s="1"/>
      <c r="J224" s="1"/>
      <c r="K224" s="1"/>
      <c r="L224" s="1"/>
      <c r="N224" s="1"/>
      <c r="O224" s="1"/>
      <c r="P224" s="1"/>
      <c r="Q224" s="1"/>
      <c r="R224" s="1"/>
      <c r="S224" s="1"/>
      <c r="T224" s="1"/>
      <c r="U224" s="1"/>
      <c r="V224" s="1"/>
      <c r="W224" s="1"/>
      <c r="X224" s="1"/>
      <c r="Y224" s="1"/>
      <c r="Z224" s="1"/>
      <c r="AA224" s="1"/>
      <c r="AB224" s="1"/>
      <c r="AC224" s="1"/>
      <c r="AD224" s="1"/>
      <c r="AE224" s="1"/>
      <c r="AF224" s="1"/>
      <c r="AG224" s="1"/>
    </row>
    <row r="225" spans="1:33" x14ac:dyDescent="0.25">
      <c r="A225" s="1"/>
      <c r="B225" s="1"/>
      <c r="C225" s="2"/>
      <c r="D225" s="1"/>
      <c r="E225" s="1"/>
      <c r="F225" s="1"/>
      <c r="G225" s="1"/>
      <c r="H225" s="1"/>
      <c r="I225" s="1"/>
      <c r="J225" s="1"/>
      <c r="K225" s="1"/>
      <c r="L225" s="1"/>
      <c r="N225" s="1"/>
      <c r="O225" s="1"/>
      <c r="P225" s="1"/>
      <c r="Q225" s="1"/>
      <c r="R225" s="1"/>
      <c r="S225" s="1"/>
      <c r="T225" s="1"/>
      <c r="U225" s="1"/>
      <c r="V225" s="1"/>
      <c r="W225" s="1"/>
      <c r="X225" s="1"/>
      <c r="Y225" s="1"/>
      <c r="Z225" s="1"/>
      <c r="AA225" s="1"/>
      <c r="AB225" s="1"/>
      <c r="AC225" s="1"/>
      <c r="AD225" s="1"/>
      <c r="AE225" s="1"/>
      <c r="AF225" s="1"/>
      <c r="AG225" s="1"/>
    </row>
    <row r="226" spans="1:33" x14ac:dyDescent="0.25">
      <c r="A226" s="1"/>
      <c r="B226" s="1"/>
      <c r="C226" s="2"/>
      <c r="D226" s="1"/>
      <c r="E226" s="1"/>
      <c r="F226" s="1"/>
      <c r="G226" s="1"/>
      <c r="H226" s="1"/>
      <c r="I226" s="1"/>
      <c r="J226" s="1"/>
      <c r="K226" s="1"/>
      <c r="L226" s="1"/>
      <c r="N226" s="1"/>
      <c r="O226" s="1"/>
      <c r="P226" s="1"/>
      <c r="Q226" s="1"/>
      <c r="R226" s="1"/>
      <c r="S226" s="1"/>
      <c r="T226" s="1"/>
      <c r="U226" s="1"/>
      <c r="V226" s="1"/>
      <c r="W226" s="1"/>
      <c r="X226" s="1"/>
      <c r="Y226" s="1"/>
      <c r="Z226" s="1"/>
      <c r="AA226" s="1"/>
      <c r="AB226" s="1"/>
      <c r="AC226" s="1"/>
      <c r="AD226" s="1"/>
      <c r="AE226" s="1"/>
      <c r="AF226" s="1"/>
      <c r="AG226" s="1"/>
    </row>
    <row r="227" spans="1:33" x14ac:dyDescent="0.25">
      <c r="A227" s="1"/>
      <c r="B227" s="1"/>
      <c r="C227" s="2"/>
      <c r="D227" s="1"/>
      <c r="E227" s="1"/>
      <c r="F227" s="1"/>
      <c r="G227" s="1"/>
      <c r="H227" s="1"/>
      <c r="I227" s="1"/>
      <c r="J227" s="1"/>
      <c r="K227" s="1"/>
      <c r="L227" s="1"/>
      <c r="N227" s="1"/>
      <c r="O227" s="1"/>
      <c r="P227" s="1"/>
      <c r="Q227" s="1"/>
      <c r="R227" s="1"/>
      <c r="S227" s="1"/>
      <c r="T227" s="1"/>
      <c r="U227" s="1"/>
      <c r="V227" s="1"/>
      <c r="W227" s="1"/>
      <c r="X227" s="1"/>
      <c r="Y227" s="1"/>
      <c r="Z227" s="1"/>
      <c r="AA227" s="1"/>
      <c r="AB227" s="1"/>
      <c r="AC227" s="1"/>
      <c r="AD227" s="1"/>
      <c r="AE227" s="1"/>
      <c r="AF227" s="1"/>
      <c r="AG227" s="1"/>
    </row>
    <row r="228" spans="1:33" x14ac:dyDescent="0.25">
      <c r="A228" s="1"/>
      <c r="B228" s="1"/>
      <c r="C228" s="2"/>
      <c r="D228" s="1"/>
      <c r="E228" s="1"/>
      <c r="F228" s="1"/>
      <c r="G228" s="1"/>
      <c r="H228" s="1"/>
      <c r="I228" s="1"/>
      <c r="J228" s="1"/>
      <c r="K228" s="1"/>
      <c r="L228" s="1"/>
      <c r="N228" s="1"/>
      <c r="O228" s="1"/>
      <c r="P228" s="1"/>
      <c r="Q228" s="1"/>
      <c r="R228" s="1"/>
      <c r="S228" s="1"/>
      <c r="T228" s="1"/>
      <c r="U228" s="1"/>
      <c r="V228" s="1"/>
      <c r="W228" s="1"/>
      <c r="X228" s="1"/>
      <c r="Y228" s="1"/>
      <c r="Z228" s="1"/>
      <c r="AA228" s="1"/>
      <c r="AB228" s="1"/>
      <c r="AC228" s="1"/>
      <c r="AD228" s="1"/>
      <c r="AE228" s="1"/>
      <c r="AF228" s="1"/>
      <c r="AG228" s="1"/>
    </row>
    <row r="229" spans="1:33" x14ac:dyDescent="0.25">
      <c r="A229" s="1"/>
      <c r="B229" s="1"/>
      <c r="C229" s="2"/>
      <c r="D229" s="1"/>
      <c r="E229" s="1"/>
      <c r="F229" s="1"/>
      <c r="G229" s="1"/>
      <c r="H229" s="1"/>
      <c r="I229" s="1"/>
      <c r="J229" s="1"/>
      <c r="K229" s="1"/>
      <c r="L229" s="1"/>
      <c r="N229" s="1"/>
      <c r="O229" s="1"/>
      <c r="P229" s="1"/>
      <c r="Q229" s="1"/>
      <c r="R229" s="1"/>
      <c r="S229" s="1"/>
      <c r="T229" s="1"/>
      <c r="U229" s="1"/>
      <c r="V229" s="1"/>
      <c r="W229" s="1"/>
      <c r="X229" s="1"/>
      <c r="Y229" s="1"/>
      <c r="Z229" s="1"/>
      <c r="AA229" s="1"/>
      <c r="AB229" s="1"/>
      <c r="AC229" s="1"/>
      <c r="AD229" s="1"/>
      <c r="AE229" s="1"/>
      <c r="AF229" s="1"/>
      <c r="AG229" s="1"/>
    </row>
    <row r="230" spans="1:33" x14ac:dyDescent="0.25">
      <c r="A230" s="1"/>
      <c r="B230" s="1"/>
      <c r="C230" s="2"/>
      <c r="D230" s="1"/>
      <c r="E230" s="1"/>
      <c r="F230" s="1"/>
      <c r="G230" s="1"/>
      <c r="H230" s="1"/>
      <c r="I230" s="1"/>
      <c r="J230" s="1"/>
      <c r="K230" s="1"/>
      <c r="L230" s="1"/>
      <c r="N230" s="1"/>
      <c r="O230" s="1"/>
      <c r="P230" s="1"/>
      <c r="Q230" s="1"/>
      <c r="R230" s="1"/>
      <c r="S230" s="1"/>
      <c r="T230" s="1"/>
      <c r="U230" s="1"/>
      <c r="V230" s="1"/>
      <c r="W230" s="1"/>
      <c r="X230" s="1"/>
      <c r="Y230" s="1"/>
      <c r="Z230" s="1"/>
      <c r="AA230" s="1"/>
      <c r="AB230" s="1"/>
      <c r="AC230" s="1"/>
      <c r="AD230" s="1"/>
      <c r="AE230" s="1"/>
      <c r="AF230" s="1"/>
      <c r="AG230" s="1"/>
    </row>
    <row r="231" spans="1:33" x14ac:dyDescent="0.25">
      <c r="A231" s="1"/>
      <c r="B231" s="1"/>
      <c r="C231" s="2"/>
      <c r="D231" s="1"/>
      <c r="E231" s="1"/>
      <c r="F231" s="1"/>
      <c r="G231" s="1"/>
      <c r="H231" s="1"/>
      <c r="I231" s="1"/>
      <c r="J231" s="1"/>
      <c r="K231" s="1"/>
      <c r="L231" s="1"/>
      <c r="N231" s="1"/>
      <c r="O231" s="1"/>
      <c r="P231" s="1"/>
      <c r="Q231" s="1"/>
      <c r="R231" s="1"/>
      <c r="S231" s="1"/>
      <c r="T231" s="1"/>
      <c r="U231" s="1"/>
      <c r="V231" s="1"/>
      <c r="W231" s="1"/>
      <c r="X231" s="1"/>
      <c r="Y231" s="1"/>
      <c r="Z231" s="1"/>
      <c r="AA231" s="1"/>
      <c r="AB231" s="1"/>
      <c r="AC231" s="1"/>
      <c r="AD231" s="1"/>
      <c r="AE231" s="1"/>
      <c r="AF231" s="1"/>
      <c r="AG231" s="1"/>
    </row>
    <row r="232" spans="1:33" x14ac:dyDescent="0.25">
      <c r="A232" s="1"/>
      <c r="B232" s="1"/>
      <c r="C232" s="2"/>
      <c r="D232" s="1"/>
      <c r="E232" s="1"/>
      <c r="F232" s="1"/>
      <c r="G232" s="1"/>
      <c r="H232" s="1"/>
      <c r="I232" s="1"/>
      <c r="J232" s="1"/>
      <c r="K232" s="1"/>
      <c r="L232" s="1"/>
      <c r="N232" s="1"/>
      <c r="O232" s="1"/>
      <c r="P232" s="1"/>
      <c r="Q232" s="1"/>
      <c r="R232" s="1"/>
      <c r="S232" s="1"/>
      <c r="T232" s="1"/>
      <c r="U232" s="1"/>
      <c r="V232" s="1"/>
      <c r="W232" s="1"/>
      <c r="X232" s="1"/>
      <c r="Y232" s="1"/>
      <c r="Z232" s="1"/>
      <c r="AA232" s="1"/>
      <c r="AB232" s="1"/>
      <c r="AC232" s="1"/>
      <c r="AD232" s="1"/>
      <c r="AE232" s="1"/>
      <c r="AF232" s="1"/>
      <c r="AG232" s="1"/>
    </row>
    <row r="233" spans="1:33" x14ac:dyDescent="0.25">
      <c r="A233" s="1"/>
      <c r="B233" s="1"/>
      <c r="C233" s="2"/>
      <c r="D233" s="1"/>
      <c r="E233" s="1"/>
      <c r="F233" s="1"/>
      <c r="G233" s="1"/>
      <c r="H233" s="1"/>
      <c r="I233" s="1"/>
      <c r="J233" s="1"/>
      <c r="K233" s="1"/>
      <c r="L233" s="1"/>
      <c r="N233" s="1"/>
      <c r="O233" s="1"/>
      <c r="P233" s="1"/>
      <c r="Q233" s="1"/>
      <c r="R233" s="1"/>
      <c r="S233" s="1"/>
      <c r="T233" s="1"/>
      <c r="U233" s="1"/>
      <c r="V233" s="1"/>
      <c r="W233" s="1"/>
      <c r="X233" s="1"/>
      <c r="Y233" s="1"/>
      <c r="Z233" s="1"/>
      <c r="AA233" s="1"/>
      <c r="AB233" s="1"/>
      <c r="AC233" s="1"/>
      <c r="AD233" s="1"/>
      <c r="AE233" s="1"/>
      <c r="AF233" s="1"/>
      <c r="AG233" s="1"/>
    </row>
    <row r="234" spans="1:33" x14ac:dyDescent="0.25">
      <c r="A234" s="1"/>
      <c r="B234" s="1"/>
      <c r="C234" s="2"/>
      <c r="D234" s="1"/>
      <c r="E234" s="1"/>
      <c r="F234" s="1"/>
      <c r="G234" s="1"/>
      <c r="H234" s="1"/>
      <c r="I234" s="1"/>
      <c r="J234" s="1"/>
      <c r="K234" s="1"/>
      <c r="L234" s="1"/>
      <c r="N234" s="1"/>
      <c r="O234" s="1"/>
      <c r="P234" s="1"/>
      <c r="Q234" s="1"/>
      <c r="R234" s="1"/>
      <c r="S234" s="1"/>
      <c r="T234" s="1"/>
      <c r="U234" s="1"/>
      <c r="V234" s="1"/>
      <c r="W234" s="1"/>
      <c r="X234" s="1"/>
      <c r="Y234" s="1"/>
      <c r="Z234" s="1"/>
      <c r="AA234" s="1"/>
      <c r="AB234" s="1"/>
      <c r="AC234" s="1"/>
      <c r="AD234" s="1"/>
      <c r="AE234" s="1"/>
      <c r="AF234" s="1"/>
      <c r="AG234" s="1"/>
    </row>
    <row r="235" spans="1:33" x14ac:dyDescent="0.25">
      <c r="A235" s="1"/>
      <c r="B235" s="1"/>
      <c r="C235" s="2"/>
      <c r="D235" s="1"/>
      <c r="E235" s="1"/>
      <c r="F235" s="1"/>
      <c r="G235" s="1"/>
      <c r="H235" s="1"/>
      <c r="I235" s="1"/>
      <c r="J235" s="1"/>
      <c r="K235" s="1"/>
      <c r="L235" s="1"/>
      <c r="N235" s="1"/>
      <c r="O235" s="1"/>
      <c r="P235" s="1"/>
      <c r="Q235" s="1"/>
      <c r="R235" s="1"/>
      <c r="S235" s="1"/>
      <c r="T235" s="1"/>
      <c r="U235" s="1"/>
      <c r="V235" s="1"/>
      <c r="W235" s="1"/>
      <c r="X235" s="1"/>
      <c r="Y235" s="1"/>
      <c r="Z235" s="1"/>
      <c r="AA235" s="1"/>
      <c r="AB235" s="1"/>
      <c r="AC235" s="1"/>
      <c r="AD235" s="1"/>
      <c r="AE235" s="1"/>
      <c r="AF235" s="1"/>
      <c r="AG235" s="1"/>
    </row>
    <row r="236" spans="1:33" x14ac:dyDescent="0.25">
      <c r="A236" s="1"/>
      <c r="B236" s="1"/>
      <c r="C236" s="2"/>
      <c r="D236" s="1"/>
      <c r="E236" s="1"/>
      <c r="F236" s="1"/>
      <c r="G236" s="1"/>
      <c r="H236" s="1"/>
      <c r="I236" s="1"/>
      <c r="J236" s="1"/>
      <c r="K236" s="1"/>
      <c r="L236" s="1"/>
      <c r="N236" s="1"/>
      <c r="O236" s="1"/>
      <c r="P236" s="1"/>
      <c r="Q236" s="1"/>
      <c r="R236" s="1"/>
      <c r="S236" s="1"/>
      <c r="T236" s="1"/>
      <c r="U236" s="1"/>
      <c r="V236" s="1"/>
      <c r="W236" s="1"/>
      <c r="X236" s="1"/>
      <c r="Y236" s="1"/>
      <c r="Z236" s="1"/>
      <c r="AA236" s="1"/>
      <c r="AB236" s="1"/>
      <c r="AC236" s="1"/>
      <c r="AD236" s="1"/>
      <c r="AE236" s="1"/>
      <c r="AF236" s="1"/>
      <c r="AG236" s="1"/>
    </row>
    <row r="237" spans="1:33" x14ac:dyDescent="0.25">
      <c r="A237" s="1"/>
      <c r="B237" s="1"/>
      <c r="C237" s="2"/>
      <c r="D237" s="1"/>
      <c r="E237" s="1"/>
      <c r="F237" s="1"/>
      <c r="G237" s="1"/>
      <c r="H237" s="1"/>
      <c r="I237" s="1"/>
      <c r="J237" s="1"/>
      <c r="K237" s="1"/>
      <c r="L237" s="1"/>
      <c r="N237" s="1"/>
      <c r="O237" s="1"/>
      <c r="P237" s="1"/>
      <c r="Q237" s="1"/>
      <c r="R237" s="1"/>
      <c r="S237" s="1"/>
      <c r="T237" s="1"/>
      <c r="U237" s="1"/>
      <c r="V237" s="1"/>
      <c r="W237" s="1"/>
      <c r="X237" s="1"/>
      <c r="Y237" s="1"/>
      <c r="Z237" s="1"/>
      <c r="AA237" s="1"/>
      <c r="AB237" s="1"/>
      <c r="AC237" s="1"/>
      <c r="AD237" s="1"/>
      <c r="AE237" s="1"/>
      <c r="AF237" s="1"/>
      <c r="AG237" s="1"/>
    </row>
    <row r="238" spans="1:33" x14ac:dyDescent="0.25">
      <c r="A238" s="1"/>
      <c r="B238" s="1"/>
      <c r="C238" s="2"/>
      <c r="D238" s="1"/>
      <c r="E238" s="1"/>
      <c r="F238" s="1"/>
      <c r="G238" s="1"/>
      <c r="H238" s="1"/>
      <c r="I238" s="1"/>
      <c r="J238" s="1"/>
      <c r="K238" s="1"/>
      <c r="L238" s="1"/>
      <c r="N238" s="1"/>
      <c r="O238" s="1"/>
      <c r="P238" s="1"/>
      <c r="Q238" s="1"/>
      <c r="R238" s="1"/>
      <c r="S238" s="1"/>
      <c r="T238" s="1"/>
      <c r="U238" s="1"/>
      <c r="V238" s="1"/>
      <c r="W238" s="1"/>
      <c r="X238" s="1"/>
      <c r="Y238" s="1"/>
      <c r="Z238" s="1"/>
      <c r="AA238" s="1"/>
      <c r="AB238" s="1"/>
      <c r="AC238" s="1"/>
      <c r="AD238" s="1"/>
      <c r="AE238" s="1"/>
      <c r="AF238" s="1"/>
      <c r="AG238" s="1"/>
    </row>
    <row r="239" spans="1:33" x14ac:dyDescent="0.25">
      <c r="A239" s="1"/>
      <c r="B239" s="1"/>
      <c r="C239" s="2"/>
      <c r="D239" s="1"/>
      <c r="E239" s="1"/>
      <c r="F239" s="1"/>
      <c r="G239" s="1"/>
      <c r="H239" s="1"/>
      <c r="I239" s="1"/>
      <c r="J239" s="1"/>
      <c r="K239" s="1"/>
      <c r="L239" s="1"/>
      <c r="N239" s="1"/>
      <c r="O239" s="1"/>
      <c r="P239" s="1"/>
      <c r="Q239" s="1"/>
      <c r="R239" s="1"/>
      <c r="S239" s="1"/>
      <c r="T239" s="1"/>
      <c r="U239" s="1"/>
      <c r="V239" s="1"/>
      <c r="W239" s="1"/>
      <c r="X239" s="1"/>
      <c r="Y239" s="1"/>
      <c r="Z239" s="1"/>
      <c r="AA239" s="1"/>
      <c r="AB239" s="1"/>
      <c r="AC239" s="1"/>
      <c r="AD239" s="1"/>
      <c r="AE239" s="1"/>
      <c r="AF239" s="1"/>
      <c r="AG239" s="1"/>
    </row>
    <row r="240" spans="1:33" x14ac:dyDescent="0.25">
      <c r="A240" s="1"/>
      <c r="B240" s="1"/>
      <c r="C240" s="2"/>
      <c r="D240" s="1"/>
      <c r="E240" s="1"/>
      <c r="F240" s="1"/>
      <c r="G240" s="1"/>
      <c r="H240" s="1"/>
      <c r="I240" s="1"/>
      <c r="J240" s="1"/>
      <c r="K240" s="1"/>
      <c r="L240" s="1"/>
      <c r="N240" s="1"/>
      <c r="O240" s="1"/>
      <c r="P240" s="1"/>
      <c r="Q240" s="1"/>
      <c r="R240" s="1"/>
      <c r="S240" s="1"/>
      <c r="T240" s="1"/>
      <c r="U240" s="1"/>
      <c r="V240" s="1"/>
      <c r="W240" s="1"/>
      <c r="X240" s="1"/>
      <c r="Y240" s="1"/>
      <c r="Z240" s="1"/>
      <c r="AA240" s="1"/>
      <c r="AB240" s="1"/>
      <c r="AC240" s="1"/>
      <c r="AD240" s="1"/>
      <c r="AE240" s="1"/>
      <c r="AF240" s="1"/>
      <c r="AG240" s="1"/>
    </row>
    <row r="241" spans="1:33" x14ac:dyDescent="0.25">
      <c r="A241" s="1"/>
      <c r="B241" s="1"/>
      <c r="C241" s="2"/>
      <c r="D241" s="1"/>
      <c r="E241" s="1"/>
      <c r="F241" s="1"/>
      <c r="G241" s="1"/>
      <c r="H241" s="1"/>
      <c r="I241" s="1"/>
      <c r="J241" s="1"/>
      <c r="K241" s="1"/>
      <c r="L241" s="1"/>
      <c r="N241" s="1"/>
      <c r="O241" s="1"/>
      <c r="P241" s="1"/>
      <c r="Q241" s="1"/>
      <c r="R241" s="1"/>
      <c r="S241" s="1"/>
      <c r="T241" s="1"/>
      <c r="U241" s="1"/>
      <c r="V241" s="1"/>
      <c r="W241" s="1"/>
      <c r="X241" s="1"/>
      <c r="Y241" s="1"/>
      <c r="Z241" s="1"/>
      <c r="AA241" s="1"/>
      <c r="AB241" s="1"/>
      <c r="AC241" s="1"/>
      <c r="AD241" s="1"/>
      <c r="AE241" s="1"/>
      <c r="AF241" s="1"/>
      <c r="AG241" s="1"/>
    </row>
    <row r="242" spans="1:33" x14ac:dyDescent="0.25">
      <c r="A242" s="1"/>
      <c r="B242" s="1"/>
      <c r="C242" s="2"/>
      <c r="D242" s="1"/>
      <c r="E242" s="1"/>
      <c r="F242" s="1"/>
      <c r="G242" s="1"/>
      <c r="H242" s="1"/>
      <c r="I242" s="1"/>
      <c r="J242" s="1"/>
      <c r="K242" s="1"/>
      <c r="L242" s="1"/>
      <c r="N242" s="1"/>
      <c r="O242" s="1"/>
      <c r="P242" s="1"/>
      <c r="Q242" s="1"/>
      <c r="R242" s="1"/>
      <c r="S242" s="1"/>
      <c r="T242" s="1"/>
      <c r="U242" s="1"/>
      <c r="V242" s="1"/>
      <c r="W242" s="1"/>
      <c r="X242" s="1"/>
      <c r="Y242" s="1"/>
      <c r="Z242" s="1"/>
      <c r="AA242" s="1"/>
      <c r="AB242" s="1"/>
      <c r="AC242" s="1"/>
      <c r="AD242" s="1"/>
      <c r="AE242" s="1"/>
      <c r="AF242" s="1"/>
      <c r="AG242" s="1"/>
    </row>
    <row r="243" spans="1:33" x14ac:dyDescent="0.25">
      <c r="A243" s="1"/>
      <c r="B243" s="1"/>
      <c r="C243" s="2"/>
      <c r="D243" s="1"/>
      <c r="E243" s="1"/>
      <c r="F243" s="1"/>
      <c r="G243" s="1"/>
      <c r="H243" s="1"/>
      <c r="I243" s="1"/>
      <c r="J243" s="1"/>
      <c r="K243" s="1"/>
      <c r="L243" s="1"/>
      <c r="N243" s="1"/>
      <c r="O243" s="1"/>
      <c r="P243" s="1"/>
      <c r="Q243" s="1"/>
      <c r="R243" s="1"/>
      <c r="S243" s="1"/>
      <c r="T243" s="1"/>
      <c r="U243" s="1"/>
      <c r="V243" s="1"/>
      <c r="W243" s="1"/>
      <c r="X243" s="1"/>
      <c r="Y243" s="1"/>
      <c r="Z243" s="1"/>
      <c r="AA243" s="1"/>
      <c r="AB243" s="1"/>
      <c r="AC243" s="1"/>
      <c r="AD243" s="1"/>
      <c r="AE243" s="1"/>
      <c r="AF243" s="1"/>
      <c r="AG243" s="1"/>
    </row>
    <row r="244" spans="1:33" x14ac:dyDescent="0.25">
      <c r="A244" s="1"/>
      <c r="B244" s="1"/>
      <c r="C244" s="2"/>
      <c r="D244" s="1"/>
      <c r="E244" s="1"/>
      <c r="F244" s="1"/>
      <c r="G244" s="1"/>
      <c r="H244" s="1"/>
      <c r="I244" s="1"/>
      <c r="J244" s="1"/>
      <c r="K244" s="1"/>
      <c r="L244" s="1"/>
      <c r="N244" s="1"/>
      <c r="O244" s="1"/>
      <c r="P244" s="1"/>
      <c r="Q244" s="1"/>
      <c r="R244" s="1"/>
      <c r="S244" s="1"/>
      <c r="T244" s="1"/>
      <c r="U244" s="1"/>
      <c r="V244" s="1"/>
      <c r="W244" s="1"/>
      <c r="X244" s="1"/>
      <c r="Y244" s="1"/>
      <c r="Z244" s="1"/>
      <c r="AA244" s="1"/>
      <c r="AB244" s="1"/>
      <c r="AC244" s="1"/>
      <c r="AD244" s="1"/>
      <c r="AE244" s="1"/>
      <c r="AF244" s="1"/>
      <c r="AG244" s="1"/>
    </row>
    <row r="245" spans="1:33" x14ac:dyDescent="0.25">
      <c r="A245" s="1"/>
      <c r="B245" s="1"/>
      <c r="C245" s="2"/>
      <c r="D245" s="1"/>
      <c r="E245" s="1"/>
      <c r="F245" s="1"/>
      <c r="G245" s="1"/>
      <c r="H245" s="1"/>
      <c r="I245" s="1"/>
      <c r="J245" s="1"/>
      <c r="K245" s="1"/>
      <c r="L245" s="1"/>
      <c r="N245" s="1"/>
      <c r="O245" s="1"/>
      <c r="P245" s="1"/>
      <c r="Q245" s="1"/>
      <c r="R245" s="1"/>
      <c r="S245" s="1"/>
      <c r="T245" s="1"/>
      <c r="U245" s="1"/>
      <c r="V245" s="1"/>
      <c r="W245" s="1"/>
      <c r="X245" s="1"/>
      <c r="Y245" s="1"/>
      <c r="Z245" s="1"/>
      <c r="AA245" s="1"/>
      <c r="AB245" s="1"/>
      <c r="AC245" s="1"/>
      <c r="AD245" s="1"/>
      <c r="AE245" s="1"/>
      <c r="AF245" s="1"/>
      <c r="AG245" s="1"/>
    </row>
    <row r="246" spans="1:33" x14ac:dyDescent="0.25">
      <c r="A246" s="1"/>
      <c r="B246" s="1"/>
      <c r="C246" s="2"/>
      <c r="D246" s="1"/>
      <c r="E246" s="1"/>
      <c r="F246" s="1"/>
      <c r="G246" s="1"/>
      <c r="H246" s="1"/>
      <c r="I246" s="1"/>
      <c r="J246" s="1"/>
      <c r="K246" s="1"/>
      <c r="L246" s="1"/>
      <c r="N246" s="1"/>
      <c r="O246" s="1"/>
      <c r="P246" s="1"/>
      <c r="Q246" s="1"/>
      <c r="R246" s="1"/>
      <c r="S246" s="1"/>
      <c r="T246" s="1"/>
      <c r="U246" s="1"/>
      <c r="V246" s="1"/>
      <c r="W246" s="1"/>
      <c r="X246" s="1"/>
      <c r="Y246" s="1"/>
      <c r="Z246" s="1"/>
      <c r="AA246" s="1"/>
      <c r="AB246" s="1"/>
      <c r="AC246" s="1"/>
      <c r="AD246" s="1"/>
      <c r="AE246" s="1"/>
      <c r="AF246" s="1"/>
      <c r="AG246" s="1"/>
    </row>
    <row r="247" spans="1:33" x14ac:dyDescent="0.25">
      <c r="A247" s="1"/>
      <c r="B247" s="1"/>
      <c r="C247" s="2"/>
      <c r="D247" s="1"/>
      <c r="E247" s="1"/>
      <c r="F247" s="1"/>
      <c r="G247" s="1"/>
      <c r="H247" s="1"/>
      <c r="I247" s="1"/>
      <c r="J247" s="1"/>
      <c r="K247" s="1"/>
      <c r="L247" s="1"/>
      <c r="N247" s="1"/>
      <c r="O247" s="1"/>
      <c r="P247" s="1"/>
      <c r="Q247" s="1"/>
      <c r="R247" s="1"/>
      <c r="S247" s="1"/>
      <c r="T247" s="1"/>
      <c r="U247" s="1"/>
      <c r="V247" s="1"/>
      <c r="W247" s="1"/>
      <c r="X247" s="1"/>
      <c r="Y247" s="1"/>
      <c r="Z247" s="1"/>
      <c r="AA247" s="1"/>
      <c r="AB247" s="1"/>
      <c r="AC247" s="1"/>
      <c r="AD247" s="1"/>
      <c r="AE247" s="1"/>
      <c r="AF247" s="1"/>
      <c r="AG247" s="1"/>
    </row>
    <row r="248" spans="1:33" x14ac:dyDescent="0.25">
      <c r="A248" s="1"/>
      <c r="B248" s="1"/>
      <c r="C248" s="2"/>
      <c r="D248" s="1"/>
      <c r="E248" s="1"/>
      <c r="F248" s="1"/>
      <c r="G248" s="1"/>
      <c r="H248" s="1"/>
      <c r="I248" s="1"/>
      <c r="J248" s="1"/>
      <c r="K248" s="1"/>
      <c r="L248" s="1"/>
      <c r="N248" s="1"/>
      <c r="O248" s="1"/>
      <c r="P248" s="1"/>
      <c r="Q248" s="1"/>
      <c r="R248" s="1"/>
      <c r="S248" s="1"/>
      <c r="T248" s="1"/>
      <c r="U248" s="1"/>
      <c r="V248" s="1"/>
      <c r="W248" s="1"/>
      <c r="X248" s="1"/>
      <c r="Y248" s="1"/>
      <c r="Z248" s="1"/>
      <c r="AA248" s="1"/>
      <c r="AB248" s="1"/>
      <c r="AC248" s="1"/>
      <c r="AD248" s="1"/>
      <c r="AE248" s="1"/>
      <c r="AF248" s="1"/>
      <c r="AG248" s="1"/>
    </row>
    <row r="249" spans="1:33" x14ac:dyDescent="0.25">
      <c r="A249" s="1"/>
      <c r="B249" s="1"/>
      <c r="C249" s="2"/>
      <c r="D249" s="1"/>
      <c r="E249" s="1"/>
      <c r="F249" s="1"/>
      <c r="G249" s="1"/>
      <c r="H249" s="1"/>
      <c r="I249" s="1"/>
      <c r="J249" s="1"/>
      <c r="K249" s="1"/>
      <c r="L249" s="1"/>
      <c r="N249" s="1"/>
      <c r="O249" s="1"/>
      <c r="P249" s="1"/>
      <c r="Q249" s="1"/>
      <c r="R249" s="1"/>
      <c r="S249" s="1"/>
      <c r="T249" s="1"/>
      <c r="U249" s="1"/>
      <c r="V249" s="1"/>
      <c r="W249" s="1"/>
      <c r="X249" s="1"/>
      <c r="Y249" s="1"/>
      <c r="Z249" s="1"/>
      <c r="AA249" s="1"/>
      <c r="AB249" s="1"/>
      <c r="AC249" s="1"/>
      <c r="AD249" s="1"/>
      <c r="AE249" s="1"/>
      <c r="AF249" s="1"/>
      <c r="AG249" s="1"/>
    </row>
    <row r="250" spans="1:33" x14ac:dyDescent="0.25">
      <c r="A250" s="1"/>
      <c r="B250" s="1"/>
      <c r="C250" s="2"/>
      <c r="D250" s="1"/>
      <c r="E250" s="1"/>
      <c r="F250" s="1"/>
      <c r="G250" s="1"/>
      <c r="H250" s="1"/>
      <c r="I250" s="1"/>
      <c r="J250" s="1"/>
      <c r="K250" s="1"/>
      <c r="L250" s="1"/>
      <c r="N250" s="1"/>
      <c r="O250" s="1"/>
      <c r="P250" s="1"/>
      <c r="Q250" s="1"/>
      <c r="R250" s="1"/>
      <c r="S250" s="1"/>
      <c r="T250" s="1"/>
      <c r="U250" s="1"/>
      <c r="V250" s="1"/>
      <c r="W250" s="1"/>
      <c r="X250" s="1"/>
      <c r="Y250" s="1"/>
      <c r="Z250" s="1"/>
      <c r="AA250" s="1"/>
      <c r="AB250" s="1"/>
      <c r="AC250" s="1"/>
      <c r="AD250" s="1"/>
      <c r="AE250" s="1"/>
      <c r="AF250" s="1"/>
      <c r="AG250" s="1"/>
    </row>
    <row r="251" spans="1:33" x14ac:dyDescent="0.25">
      <c r="A251" s="1"/>
      <c r="B251" s="1"/>
      <c r="C251" s="2"/>
      <c r="D251" s="1"/>
      <c r="E251" s="1"/>
      <c r="F251" s="1"/>
      <c r="G251" s="1"/>
      <c r="H251" s="1"/>
      <c r="I251" s="1"/>
      <c r="J251" s="1"/>
      <c r="K251" s="1"/>
      <c r="L251" s="1"/>
      <c r="N251" s="1"/>
      <c r="O251" s="1"/>
      <c r="P251" s="1"/>
      <c r="Q251" s="1"/>
      <c r="R251" s="1"/>
      <c r="S251" s="1"/>
      <c r="T251" s="1"/>
      <c r="U251" s="1"/>
      <c r="V251" s="1"/>
      <c r="W251" s="1"/>
      <c r="X251" s="1"/>
      <c r="Y251" s="1"/>
      <c r="Z251" s="1"/>
      <c r="AA251" s="1"/>
      <c r="AB251" s="1"/>
      <c r="AC251" s="1"/>
      <c r="AD251" s="1"/>
      <c r="AE251" s="1"/>
      <c r="AF251" s="1"/>
      <c r="AG251" s="1"/>
    </row>
    <row r="252" spans="1:33" x14ac:dyDescent="0.25">
      <c r="A252" s="1"/>
      <c r="B252" s="1"/>
      <c r="C252" s="2"/>
      <c r="D252" s="1"/>
      <c r="E252" s="1"/>
      <c r="F252" s="1"/>
      <c r="G252" s="1"/>
      <c r="H252" s="1"/>
      <c r="I252" s="1"/>
      <c r="J252" s="1"/>
      <c r="K252" s="1"/>
      <c r="L252" s="1"/>
      <c r="N252" s="1"/>
      <c r="O252" s="1"/>
      <c r="P252" s="1"/>
      <c r="Q252" s="1"/>
      <c r="R252" s="1"/>
      <c r="S252" s="1"/>
      <c r="T252" s="1"/>
      <c r="U252" s="1"/>
      <c r="V252" s="1"/>
      <c r="W252" s="1"/>
      <c r="X252" s="1"/>
      <c r="Y252" s="1"/>
      <c r="Z252" s="1"/>
      <c r="AA252" s="1"/>
      <c r="AB252" s="1"/>
      <c r="AC252" s="1"/>
      <c r="AD252" s="1"/>
      <c r="AE252" s="1"/>
      <c r="AF252" s="1"/>
      <c r="AG252" s="1"/>
    </row>
    <row r="253" spans="1:33" x14ac:dyDescent="0.25">
      <c r="A253" s="1"/>
      <c r="B253" s="1"/>
      <c r="C253" s="2"/>
      <c r="D253" s="1"/>
      <c r="E253" s="1"/>
      <c r="F253" s="1"/>
      <c r="G253" s="1"/>
      <c r="H253" s="1"/>
      <c r="I253" s="1"/>
      <c r="J253" s="1"/>
      <c r="K253" s="1"/>
      <c r="L253" s="1"/>
      <c r="N253" s="1"/>
      <c r="O253" s="1"/>
      <c r="P253" s="1"/>
      <c r="Q253" s="1"/>
      <c r="R253" s="1"/>
      <c r="S253" s="1"/>
      <c r="T253" s="1"/>
      <c r="U253" s="1"/>
      <c r="V253" s="1"/>
      <c r="W253" s="1"/>
      <c r="X253" s="1"/>
      <c r="Y253" s="1"/>
      <c r="Z253" s="1"/>
      <c r="AA253" s="1"/>
      <c r="AB253" s="1"/>
      <c r="AC253" s="1"/>
      <c r="AD253" s="1"/>
      <c r="AE253" s="1"/>
      <c r="AF253" s="1"/>
      <c r="AG253" s="1"/>
    </row>
    <row r="254" spans="1:33" x14ac:dyDescent="0.25">
      <c r="A254" s="1"/>
      <c r="B254" s="1"/>
      <c r="C254" s="2"/>
      <c r="D254" s="1"/>
      <c r="E254" s="1"/>
      <c r="F254" s="1"/>
      <c r="G254" s="1"/>
      <c r="H254" s="1"/>
      <c r="I254" s="1"/>
      <c r="J254" s="1"/>
      <c r="K254" s="1"/>
      <c r="L254" s="1"/>
      <c r="N254" s="1"/>
      <c r="O254" s="1"/>
      <c r="P254" s="1"/>
      <c r="Q254" s="1"/>
      <c r="R254" s="1"/>
      <c r="S254" s="1"/>
      <c r="T254" s="1"/>
      <c r="U254" s="1"/>
      <c r="V254" s="1"/>
      <c r="W254" s="1"/>
      <c r="X254" s="1"/>
      <c r="Y254" s="1"/>
      <c r="Z254" s="1"/>
      <c r="AA254" s="1"/>
      <c r="AB254" s="1"/>
      <c r="AC254" s="1"/>
      <c r="AD254" s="1"/>
      <c r="AE254" s="1"/>
      <c r="AF254" s="1"/>
      <c r="AG254" s="1"/>
    </row>
    <row r="255" spans="1:33" x14ac:dyDescent="0.25">
      <c r="A255" s="1"/>
      <c r="B255" s="1"/>
      <c r="C255" s="2"/>
      <c r="D255" s="1"/>
      <c r="E255" s="1"/>
      <c r="F255" s="1"/>
      <c r="G255" s="1"/>
      <c r="H255" s="1"/>
      <c r="I255" s="1"/>
      <c r="J255" s="1"/>
      <c r="K255" s="1"/>
      <c r="L255" s="1"/>
      <c r="N255" s="1"/>
      <c r="O255" s="1"/>
      <c r="P255" s="1"/>
      <c r="Q255" s="1"/>
      <c r="R255" s="1"/>
      <c r="S255" s="1"/>
      <c r="T255" s="1"/>
      <c r="U255" s="1"/>
      <c r="V255" s="1"/>
      <c r="W255" s="1"/>
      <c r="X255" s="1"/>
      <c r="Y255" s="1"/>
      <c r="Z255" s="1"/>
      <c r="AA255" s="1"/>
      <c r="AB255" s="1"/>
      <c r="AC255" s="1"/>
      <c r="AD255" s="1"/>
      <c r="AE255" s="1"/>
      <c r="AF255" s="1"/>
      <c r="AG255" s="1"/>
    </row>
    <row r="256" spans="1:33" x14ac:dyDescent="0.25">
      <c r="A256" s="1"/>
      <c r="B256" s="1"/>
      <c r="C256" s="2"/>
      <c r="D256" s="1"/>
      <c r="E256" s="1"/>
      <c r="F256" s="1"/>
      <c r="G256" s="1"/>
      <c r="H256" s="1"/>
      <c r="I256" s="1"/>
      <c r="J256" s="1"/>
      <c r="K256" s="1"/>
      <c r="L256" s="1"/>
      <c r="N256" s="1"/>
      <c r="O256" s="1"/>
      <c r="P256" s="1"/>
      <c r="Q256" s="1"/>
      <c r="R256" s="1"/>
      <c r="S256" s="1"/>
      <c r="T256" s="1"/>
      <c r="U256" s="1"/>
      <c r="V256" s="1"/>
      <c r="W256" s="1"/>
      <c r="X256" s="1"/>
      <c r="Y256" s="1"/>
      <c r="Z256" s="1"/>
      <c r="AA256" s="1"/>
      <c r="AB256" s="1"/>
      <c r="AC256" s="1"/>
      <c r="AD256" s="1"/>
      <c r="AE256" s="1"/>
      <c r="AF256" s="1"/>
      <c r="AG256" s="1"/>
    </row>
    <row r="257" spans="1:33" x14ac:dyDescent="0.25">
      <c r="A257" s="1"/>
      <c r="B257" s="1"/>
      <c r="C257" s="2"/>
      <c r="D257" s="1"/>
      <c r="E257" s="1"/>
      <c r="F257" s="1"/>
      <c r="G257" s="1"/>
      <c r="H257" s="1"/>
      <c r="I257" s="1"/>
      <c r="J257" s="1"/>
      <c r="K257" s="1"/>
      <c r="L257" s="1"/>
      <c r="N257" s="1"/>
      <c r="O257" s="1"/>
      <c r="P257" s="1"/>
      <c r="Q257" s="1"/>
      <c r="R257" s="1"/>
      <c r="S257" s="1"/>
      <c r="T257" s="1"/>
      <c r="U257" s="1"/>
      <c r="V257" s="1"/>
      <c r="W257" s="1"/>
      <c r="X257" s="1"/>
      <c r="Y257" s="1"/>
      <c r="Z257" s="1"/>
      <c r="AA257" s="1"/>
      <c r="AB257" s="1"/>
      <c r="AC257" s="1"/>
      <c r="AD257" s="1"/>
      <c r="AE257" s="1"/>
      <c r="AF257" s="1"/>
      <c r="AG257" s="1"/>
    </row>
    <row r="258" spans="1:33" x14ac:dyDescent="0.25">
      <c r="A258" s="1"/>
      <c r="B258" s="1"/>
      <c r="C258" s="2"/>
      <c r="D258" s="1"/>
      <c r="E258" s="1"/>
      <c r="F258" s="1"/>
      <c r="G258" s="1"/>
      <c r="H258" s="1"/>
      <c r="I258" s="1"/>
      <c r="J258" s="1"/>
      <c r="K258" s="1"/>
      <c r="L258" s="1"/>
      <c r="N258" s="1"/>
      <c r="O258" s="1"/>
      <c r="P258" s="1"/>
      <c r="Q258" s="1"/>
      <c r="R258" s="1"/>
      <c r="S258" s="1"/>
      <c r="T258" s="1"/>
      <c r="U258" s="1"/>
      <c r="V258" s="1"/>
      <c r="W258" s="1"/>
      <c r="X258" s="1"/>
      <c r="Y258" s="1"/>
      <c r="Z258" s="1"/>
      <c r="AA258" s="1"/>
      <c r="AB258" s="1"/>
      <c r="AC258" s="1"/>
      <c r="AD258" s="1"/>
      <c r="AE258" s="1"/>
      <c r="AF258" s="1"/>
      <c r="AG258" s="1"/>
    </row>
    <row r="259" spans="1:33" x14ac:dyDescent="0.25">
      <c r="A259" s="1"/>
      <c r="B259" s="1"/>
      <c r="C259" s="2"/>
      <c r="D259" s="1"/>
      <c r="E259" s="1"/>
      <c r="F259" s="1"/>
      <c r="G259" s="1"/>
      <c r="H259" s="1"/>
      <c r="I259" s="1"/>
      <c r="J259" s="1"/>
      <c r="K259" s="1"/>
      <c r="L259" s="1"/>
      <c r="N259" s="1"/>
      <c r="O259" s="1"/>
      <c r="P259" s="1"/>
      <c r="Q259" s="1"/>
      <c r="R259" s="1"/>
      <c r="S259" s="1"/>
      <c r="T259" s="1"/>
      <c r="U259" s="1"/>
      <c r="V259" s="1"/>
      <c r="W259" s="1"/>
      <c r="X259" s="1"/>
      <c r="Y259" s="1"/>
      <c r="Z259" s="1"/>
      <c r="AA259" s="1"/>
      <c r="AB259" s="1"/>
      <c r="AC259" s="1"/>
      <c r="AD259" s="1"/>
      <c r="AE259" s="1"/>
      <c r="AF259" s="1"/>
      <c r="AG259" s="1"/>
    </row>
    <row r="260" spans="1:33" x14ac:dyDescent="0.25">
      <c r="A260" s="1"/>
      <c r="B260" s="1"/>
      <c r="C260" s="2"/>
      <c r="D260" s="1"/>
      <c r="E260" s="1"/>
      <c r="F260" s="1"/>
      <c r="G260" s="1"/>
      <c r="H260" s="1"/>
      <c r="I260" s="1"/>
      <c r="J260" s="1"/>
      <c r="K260" s="1"/>
      <c r="L260" s="1"/>
      <c r="N260" s="1"/>
      <c r="O260" s="1"/>
      <c r="P260" s="1"/>
      <c r="Q260" s="1"/>
      <c r="R260" s="1"/>
      <c r="S260" s="1"/>
      <c r="T260" s="1"/>
      <c r="U260" s="1"/>
      <c r="V260" s="1"/>
      <c r="W260" s="1"/>
      <c r="X260" s="1"/>
      <c r="Y260" s="1"/>
      <c r="Z260" s="1"/>
      <c r="AA260" s="1"/>
      <c r="AB260" s="1"/>
      <c r="AC260" s="1"/>
      <c r="AD260" s="1"/>
      <c r="AE260" s="1"/>
      <c r="AF260" s="1"/>
      <c r="AG260" s="1"/>
    </row>
    <row r="261" spans="1:33" x14ac:dyDescent="0.25">
      <c r="A261" s="1"/>
      <c r="B261" s="1"/>
      <c r="C261" s="2"/>
      <c r="D261" s="1"/>
      <c r="E261" s="1"/>
      <c r="F261" s="1"/>
      <c r="G261" s="1"/>
      <c r="H261" s="1"/>
      <c r="I261" s="1"/>
      <c r="J261" s="1"/>
      <c r="K261" s="1"/>
      <c r="L261" s="1"/>
      <c r="N261" s="1"/>
      <c r="O261" s="1"/>
      <c r="P261" s="1"/>
      <c r="Q261" s="1"/>
      <c r="R261" s="1"/>
      <c r="S261" s="1"/>
      <c r="T261" s="1"/>
      <c r="U261" s="1"/>
      <c r="V261" s="1"/>
      <c r="W261" s="1"/>
      <c r="X261" s="1"/>
      <c r="Y261" s="1"/>
      <c r="Z261" s="1"/>
      <c r="AA261" s="1"/>
      <c r="AB261" s="1"/>
      <c r="AC261" s="1"/>
      <c r="AD261" s="1"/>
      <c r="AE261" s="1"/>
      <c r="AF261" s="1"/>
      <c r="AG261" s="1"/>
    </row>
    <row r="262" spans="1:33" x14ac:dyDescent="0.25">
      <c r="A262" s="1"/>
      <c r="B262" s="1"/>
      <c r="C262" s="2"/>
      <c r="D262" s="1"/>
      <c r="E262" s="1"/>
      <c r="F262" s="1"/>
      <c r="G262" s="1"/>
      <c r="H262" s="1"/>
      <c r="I262" s="1"/>
      <c r="J262" s="1"/>
      <c r="K262" s="1"/>
      <c r="L262" s="1"/>
      <c r="N262" s="1"/>
      <c r="O262" s="1"/>
      <c r="P262" s="1"/>
      <c r="Q262" s="1"/>
      <c r="R262" s="1"/>
      <c r="S262" s="1"/>
      <c r="T262" s="1"/>
      <c r="U262" s="1"/>
      <c r="V262" s="1"/>
      <c r="W262" s="1"/>
      <c r="X262" s="1"/>
      <c r="Y262" s="1"/>
      <c r="Z262" s="1"/>
      <c r="AA262" s="1"/>
      <c r="AB262" s="1"/>
      <c r="AC262" s="1"/>
      <c r="AD262" s="1"/>
      <c r="AE262" s="1"/>
      <c r="AF262" s="1"/>
      <c r="AG262" s="1"/>
    </row>
    <row r="263" spans="1:33" x14ac:dyDescent="0.25">
      <c r="A263" s="1"/>
      <c r="B263" s="1"/>
      <c r="C263" s="2"/>
      <c r="D263" s="1"/>
      <c r="E263" s="1"/>
      <c r="F263" s="1"/>
      <c r="G263" s="1"/>
      <c r="H263" s="1"/>
      <c r="I263" s="1"/>
      <c r="J263" s="1"/>
      <c r="K263" s="1"/>
      <c r="L263" s="1"/>
      <c r="N263" s="1"/>
      <c r="O263" s="1"/>
      <c r="P263" s="1"/>
      <c r="Q263" s="1"/>
      <c r="R263" s="1"/>
      <c r="S263" s="1"/>
      <c r="T263" s="1"/>
      <c r="U263" s="1"/>
      <c r="V263" s="1"/>
      <c r="W263" s="1"/>
      <c r="X263" s="1"/>
      <c r="Y263" s="1"/>
      <c r="Z263" s="1"/>
      <c r="AA263" s="1"/>
      <c r="AB263" s="1"/>
      <c r="AC263" s="1"/>
      <c r="AD263" s="1"/>
      <c r="AE263" s="1"/>
      <c r="AF263" s="1"/>
      <c r="AG263" s="1"/>
    </row>
    <row r="264" spans="1:33" x14ac:dyDescent="0.25">
      <c r="A264" s="1"/>
      <c r="B264" s="1"/>
      <c r="C264" s="2"/>
      <c r="D264" s="1"/>
      <c r="E264" s="1"/>
      <c r="F264" s="1"/>
      <c r="G264" s="1"/>
      <c r="H264" s="1"/>
      <c r="I264" s="1"/>
      <c r="J264" s="1"/>
      <c r="K264" s="1"/>
      <c r="L264" s="1"/>
      <c r="N264" s="1"/>
      <c r="O264" s="1"/>
      <c r="P264" s="1"/>
      <c r="Q264" s="1"/>
      <c r="R264" s="1"/>
      <c r="S264" s="1"/>
      <c r="T264" s="1"/>
      <c r="U264" s="1"/>
      <c r="V264" s="1"/>
      <c r="W264" s="1"/>
      <c r="X264" s="1"/>
      <c r="Y264" s="1"/>
      <c r="Z264" s="1"/>
      <c r="AA264" s="1"/>
      <c r="AB264" s="1"/>
      <c r="AC264" s="1"/>
      <c r="AD264" s="1"/>
      <c r="AE264" s="1"/>
      <c r="AF264" s="1"/>
      <c r="AG264" s="1"/>
    </row>
    <row r="265" spans="1:33" x14ac:dyDescent="0.25">
      <c r="A265" s="1"/>
      <c r="B265" s="1"/>
      <c r="C265" s="2"/>
      <c r="D265" s="1"/>
      <c r="E265" s="1"/>
      <c r="F265" s="1"/>
      <c r="G265" s="1"/>
      <c r="H265" s="1"/>
      <c r="I265" s="1"/>
      <c r="J265" s="1"/>
      <c r="K265" s="1"/>
      <c r="L265" s="1"/>
      <c r="N265" s="1"/>
      <c r="O265" s="1"/>
      <c r="P265" s="1"/>
      <c r="Q265" s="1"/>
      <c r="R265" s="1"/>
      <c r="S265" s="1"/>
      <c r="T265" s="1"/>
      <c r="U265" s="1"/>
      <c r="V265" s="1"/>
      <c r="W265" s="1"/>
      <c r="X265" s="1"/>
      <c r="Y265" s="1"/>
      <c r="Z265" s="1"/>
      <c r="AA265" s="1"/>
      <c r="AB265" s="1"/>
      <c r="AC265" s="1"/>
      <c r="AD265" s="1"/>
      <c r="AE265" s="1"/>
      <c r="AF265" s="1"/>
      <c r="AG265" s="1"/>
    </row>
    <row r="266" spans="1:33" x14ac:dyDescent="0.25">
      <c r="A266" s="1"/>
      <c r="B266" s="1"/>
      <c r="C266" s="2"/>
      <c r="D266" s="1"/>
      <c r="E266" s="1"/>
      <c r="F266" s="1"/>
      <c r="G266" s="1"/>
      <c r="H266" s="1"/>
      <c r="I266" s="1"/>
      <c r="J266" s="1"/>
      <c r="K266" s="1"/>
      <c r="L266" s="1"/>
      <c r="N266" s="1"/>
      <c r="O266" s="1"/>
      <c r="P266" s="1"/>
      <c r="Q266" s="1"/>
      <c r="R266" s="1"/>
      <c r="S266" s="1"/>
      <c r="T266" s="1"/>
      <c r="U266" s="1"/>
      <c r="V266" s="1"/>
      <c r="W266" s="1"/>
      <c r="X266" s="1"/>
      <c r="Y266" s="1"/>
      <c r="Z266" s="1"/>
      <c r="AA266" s="1"/>
      <c r="AB266" s="1"/>
      <c r="AC266" s="1"/>
      <c r="AD266" s="1"/>
      <c r="AE266" s="1"/>
      <c r="AF266" s="1"/>
      <c r="AG266" s="1"/>
    </row>
    <row r="267" spans="1:33" x14ac:dyDescent="0.25">
      <c r="A267" s="1"/>
      <c r="B267" s="1"/>
      <c r="C267" s="2"/>
      <c r="D267" s="1"/>
      <c r="E267" s="1"/>
      <c r="F267" s="1"/>
      <c r="G267" s="1"/>
      <c r="H267" s="1"/>
      <c r="I267" s="1"/>
      <c r="J267" s="1"/>
      <c r="K267" s="1"/>
      <c r="L267" s="1"/>
      <c r="N267" s="1"/>
      <c r="O267" s="1"/>
      <c r="P267" s="1"/>
      <c r="Q267" s="1"/>
      <c r="R267" s="1"/>
      <c r="S267" s="1"/>
      <c r="T267" s="1"/>
      <c r="U267" s="1"/>
      <c r="V267" s="1"/>
      <c r="W267" s="1"/>
      <c r="X267" s="1"/>
      <c r="Y267" s="1"/>
      <c r="Z267" s="1"/>
      <c r="AA267" s="1"/>
      <c r="AB267" s="1"/>
      <c r="AC267" s="1"/>
      <c r="AD267" s="1"/>
      <c r="AE267" s="1"/>
      <c r="AF267" s="1"/>
      <c r="AG267" s="1"/>
    </row>
    <row r="268" spans="1:33" x14ac:dyDescent="0.25">
      <c r="A268" s="1"/>
      <c r="B268" s="1"/>
      <c r="C268" s="2"/>
      <c r="D268" s="1"/>
      <c r="E268" s="1"/>
      <c r="F268" s="1"/>
      <c r="G268" s="1"/>
      <c r="H268" s="1"/>
      <c r="I268" s="1"/>
      <c r="J268" s="1"/>
      <c r="K268" s="1"/>
      <c r="L268" s="1"/>
      <c r="N268" s="1"/>
      <c r="O268" s="1"/>
      <c r="P268" s="1"/>
      <c r="Q268" s="1"/>
      <c r="R268" s="1"/>
      <c r="S268" s="1"/>
      <c r="T268" s="1"/>
      <c r="U268" s="1"/>
      <c r="V268" s="1"/>
      <c r="W268" s="1"/>
      <c r="X268" s="1"/>
      <c r="Y268" s="1"/>
      <c r="Z268" s="1"/>
      <c r="AA268" s="1"/>
      <c r="AB268" s="1"/>
      <c r="AC268" s="1"/>
      <c r="AD268" s="1"/>
      <c r="AE268" s="1"/>
      <c r="AF268" s="1"/>
      <c r="AG268" s="1"/>
    </row>
    <row r="269" spans="1:33" x14ac:dyDescent="0.25">
      <c r="A269" s="1"/>
      <c r="B269" s="1"/>
      <c r="C269" s="2"/>
      <c r="D269" s="1"/>
      <c r="E269" s="1"/>
      <c r="F269" s="1"/>
      <c r="G269" s="1"/>
      <c r="H269" s="1"/>
      <c r="I269" s="1"/>
      <c r="J269" s="1"/>
      <c r="K269" s="1"/>
      <c r="L269" s="1"/>
      <c r="N269" s="1"/>
      <c r="O269" s="1"/>
      <c r="P269" s="1"/>
      <c r="Q269" s="1"/>
      <c r="R269" s="1"/>
      <c r="S269" s="1"/>
      <c r="T269" s="1"/>
      <c r="U269" s="1"/>
      <c r="V269" s="1"/>
      <c r="W269" s="1"/>
      <c r="X269" s="1"/>
      <c r="Y269" s="1"/>
      <c r="Z269" s="1"/>
      <c r="AA269" s="1"/>
      <c r="AB269" s="1"/>
      <c r="AC269" s="1"/>
      <c r="AD269" s="1"/>
      <c r="AE269" s="1"/>
      <c r="AF269" s="1"/>
      <c r="AG269" s="1"/>
    </row>
    <row r="270" spans="1:33" x14ac:dyDescent="0.25">
      <c r="A270" s="1"/>
      <c r="B270" s="1"/>
      <c r="C270" s="2"/>
      <c r="D270" s="1"/>
      <c r="E270" s="1"/>
      <c r="F270" s="1"/>
      <c r="G270" s="1"/>
      <c r="H270" s="1"/>
      <c r="I270" s="1"/>
      <c r="J270" s="1"/>
      <c r="K270" s="1"/>
      <c r="L270" s="1"/>
      <c r="N270" s="1"/>
      <c r="O270" s="1"/>
      <c r="P270" s="1"/>
      <c r="Q270" s="1"/>
      <c r="R270" s="1"/>
      <c r="S270" s="1"/>
      <c r="T270" s="1"/>
      <c r="U270" s="1"/>
      <c r="V270" s="1"/>
      <c r="W270" s="1"/>
      <c r="X270" s="1"/>
      <c r="Y270" s="1"/>
      <c r="Z270" s="1"/>
      <c r="AA270" s="1"/>
      <c r="AB270" s="1"/>
      <c r="AC270" s="1"/>
      <c r="AD270" s="1"/>
      <c r="AE270" s="1"/>
      <c r="AF270" s="1"/>
      <c r="AG270" s="1"/>
    </row>
    <row r="271" spans="1:33" x14ac:dyDescent="0.25">
      <c r="A271" s="1"/>
      <c r="B271" s="1"/>
      <c r="C271" s="2"/>
      <c r="D271" s="1"/>
      <c r="E271" s="1"/>
      <c r="F271" s="1"/>
      <c r="G271" s="1"/>
      <c r="H271" s="1"/>
      <c r="I271" s="1"/>
      <c r="J271" s="1"/>
      <c r="K271" s="1"/>
      <c r="L271" s="1"/>
      <c r="N271" s="1"/>
      <c r="O271" s="1"/>
      <c r="P271" s="1"/>
      <c r="Q271" s="1"/>
      <c r="R271" s="1"/>
      <c r="S271" s="1"/>
      <c r="T271" s="1"/>
      <c r="U271" s="1"/>
      <c r="V271" s="1"/>
      <c r="W271" s="1"/>
      <c r="X271" s="1"/>
      <c r="Y271" s="1"/>
      <c r="Z271" s="1"/>
      <c r="AA271" s="1"/>
      <c r="AB271" s="1"/>
      <c r="AC271" s="1"/>
      <c r="AD271" s="1"/>
      <c r="AE271" s="1"/>
      <c r="AF271" s="1"/>
      <c r="AG271" s="1"/>
    </row>
    <row r="272" spans="1:33" x14ac:dyDescent="0.25">
      <c r="A272" s="1"/>
      <c r="B272" s="1"/>
      <c r="C272" s="2"/>
      <c r="D272" s="1"/>
      <c r="E272" s="1"/>
      <c r="F272" s="1"/>
      <c r="G272" s="1"/>
      <c r="H272" s="1"/>
      <c r="I272" s="1"/>
      <c r="J272" s="1"/>
      <c r="K272" s="1"/>
      <c r="L272" s="1"/>
      <c r="N272" s="1"/>
      <c r="O272" s="1"/>
      <c r="P272" s="1"/>
      <c r="Q272" s="1"/>
      <c r="R272" s="1"/>
      <c r="S272" s="1"/>
      <c r="T272" s="1"/>
      <c r="U272" s="1"/>
      <c r="V272" s="1"/>
      <c r="W272" s="1"/>
      <c r="X272" s="1"/>
      <c r="Y272" s="1"/>
      <c r="Z272" s="1"/>
      <c r="AA272" s="1"/>
      <c r="AB272" s="1"/>
      <c r="AC272" s="1"/>
      <c r="AD272" s="1"/>
      <c r="AE272" s="1"/>
      <c r="AF272" s="1"/>
      <c r="AG272" s="1"/>
    </row>
    <row r="273" spans="1:33" x14ac:dyDescent="0.25">
      <c r="A273" s="1"/>
      <c r="B273" s="1"/>
      <c r="C273" s="2"/>
      <c r="D273" s="1"/>
      <c r="E273" s="1"/>
      <c r="F273" s="1"/>
      <c r="G273" s="1"/>
      <c r="H273" s="1"/>
      <c r="I273" s="1"/>
      <c r="J273" s="1"/>
      <c r="K273" s="1"/>
      <c r="L273" s="1"/>
      <c r="N273" s="1"/>
      <c r="O273" s="1"/>
      <c r="P273" s="1"/>
      <c r="Q273" s="1"/>
      <c r="R273" s="1"/>
      <c r="S273" s="1"/>
      <c r="T273" s="1"/>
      <c r="U273" s="1"/>
      <c r="V273" s="1"/>
      <c r="W273" s="1"/>
      <c r="X273" s="1"/>
      <c r="Y273" s="1"/>
      <c r="Z273" s="1"/>
      <c r="AA273" s="1"/>
      <c r="AB273" s="1"/>
      <c r="AC273" s="1"/>
      <c r="AD273" s="1"/>
      <c r="AE273" s="1"/>
      <c r="AF273" s="1"/>
      <c r="AG273" s="1"/>
    </row>
    <row r="274" spans="1:33" x14ac:dyDescent="0.25">
      <c r="A274" s="1"/>
      <c r="B274" s="1"/>
      <c r="C274" s="2"/>
      <c r="D274" s="1"/>
      <c r="E274" s="1"/>
      <c r="F274" s="1"/>
      <c r="G274" s="1"/>
      <c r="H274" s="1"/>
      <c r="I274" s="1"/>
      <c r="J274" s="1"/>
      <c r="K274" s="1"/>
      <c r="L274" s="1"/>
      <c r="N274" s="1"/>
      <c r="O274" s="1"/>
      <c r="P274" s="1"/>
      <c r="Q274" s="1"/>
      <c r="R274" s="1"/>
      <c r="S274" s="1"/>
      <c r="T274" s="1"/>
      <c r="U274" s="1"/>
      <c r="V274" s="1"/>
      <c r="W274" s="1"/>
      <c r="X274" s="1"/>
      <c r="Y274" s="1"/>
      <c r="Z274" s="1"/>
      <c r="AA274" s="1"/>
      <c r="AB274" s="1"/>
      <c r="AC274" s="1"/>
      <c r="AD274" s="1"/>
      <c r="AE274" s="1"/>
      <c r="AF274" s="1"/>
      <c r="AG274" s="1"/>
    </row>
    <row r="275" spans="1:33" x14ac:dyDescent="0.25">
      <c r="A275" s="1"/>
      <c r="B275" s="1"/>
      <c r="C275" s="2"/>
      <c r="D275" s="1"/>
      <c r="E275" s="1"/>
      <c r="F275" s="1"/>
      <c r="G275" s="1"/>
      <c r="H275" s="1"/>
      <c r="I275" s="1"/>
      <c r="J275" s="1"/>
      <c r="K275" s="1"/>
      <c r="L275" s="1"/>
      <c r="N275" s="1"/>
      <c r="O275" s="1"/>
      <c r="P275" s="1"/>
      <c r="Q275" s="1"/>
      <c r="R275" s="1"/>
      <c r="S275" s="1"/>
      <c r="T275" s="1"/>
      <c r="U275" s="1"/>
      <c r="V275" s="1"/>
      <c r="W275" s="1"/>
      <c r="X275" s="1"/>
      <c r="Y275" s="1"/>
      <c r="Z275" s="1"/>
      <c r="AA275" s="1"/>
      <c r="AB275" s="1"/>
      <c r="AC275" s="1"/>
      <c r="AD275" s="1"/>
      <c r="AE275" s="1"/>
      <c r="AF275" s="1"/>
      <c r="AG275" s="1"/>
    </row>
    <row r="276" spans="1:33" x14ac:dyDescent="0.25">
      <c r="A276" s="1"/>
      <c r="B276" s="1"/>
      <c r="C276" s="2"/>
      <c r="D276" s="1"/>
      <c r="E276" s="1"/>
      <c r="F276" s="1"/>
      <c r="G276" s="1"/>
      <c r="H276" s="1"/>
      <c r="I276" s="1"/>
      <c r="J276" s="1"/>
      <c r="K276" s="1"/>
      <c r="L276" s="1"/>
      <c r="N276" s="1"/>
      <c r="O276" s="1"/>
      <c r="P276" s="1"/>
      <c r="Q276" s="1"/>
      <c r="R276" s="1"/>
      <c r="S276" s="1"/>
      <c r="T276" s="1"/>
      <c r="U276" s="1"/>
      <c r="V276" s="1"/>
      <c r="W276" s="1"/>
      <c r="X276" s="1"/>
      <c r="Y276" s="1"/>
      <c r="Z276" s="1"/>
      <c r="AA276" s="1"/>
      <c r="AB276" s="1"/>
      <c r="AC276" s="1"/>
      <c r="AD276" s="1"/>
      <c r="AE276" s="1"/>
      <c r="AF276" s="1"/>
      <c r="AG276" s="1"/>
    </row>
    <row r="277" spans="1:33" x14ac:dyDescent="0.25">
      <c r="A277" s="1"/>
      <c r="B277" s="1"/>
      <c r="C277" s="2"/>
      <c r="D277" s="1"/>
      <c r="E277" s="1"/>
      <c r="F277" s="1"/>
      <c r="G277" s="1"/>
      <c r="H277" s="1"/>
      <c r="I277" s="1"/>
      <c r="J277" s="1"/>
      <c r="K277" s="1"/>
      <c r="L277" s="1"/>
      <c r="N277" s="1"/>
      <c r="O277" s="1"/>
      <c r="P277" s="1"/>
      <c r="Q277" s="1"/>
      <c r="R277" s="1"/>
      <c r="S277" s="1"/>
      <c r="T277" s="1"/>
      <c r="U277" s="1"/>
      <c r="V277" s="1"/>
      <c r="W277" s="1"/>
      <c r="X277" s="1"/>
      <c r="Y277" s="1"/>
      <c r="Z277" s="1"/>
      <c r="AA277" s="1"/>
      <c r="AB277" s="1"/>
      <c r="AC277" s="1"/>
      <c r="AD277" s="1"/>
      <c r="AE277" s="1"/>
      <c r="AF277" s="1"/>
      <c r="AG277" s="1"/>
    </row>
    <row r="278" spans="1:33" x14ac:dyDescent="0.25">
      <c r="A278" s="1"/>
      <c r="B278" s="1"/>
      <c r="C278" s="2"/>
      <c r="D278" s="1"/>
      <c r="E278" s="1"/>
      <c r="F278" s="1"/>
      <c r="G278" s="1"/>
      <c r="H278" s="1"/>
      <c r="I278" s="1"/>
      <c r="J278" s="1"/>
      <c r="K278" s="1"/>
      <c r="L278" s="1"/>
      <c r="N278" s="1"/>
      <c r="O278" s="1"/>
      <c r="P278" s="1"/>
      <c r="Q278" s="1"/>
      <c r="R278" s="1"/>
      <c r="S278" s="1"/>
      <c r="T278" s="1"/>
      <c r="U278" s="1"/>
      <c r="V278" s="1"/>
      <c r="W278" s="1"/>
      <c r="X278" s="1"/>
      <c r="Y278" s="1"/>
      <c r="Z278" s="1"/>
      <c r="AA278" s="1"/>
      <c r="AB278" s="1"/>
      <c r="AC278" s="1"/>
      <c r="AD278" s="1"/>
      <c r="AE278" s="1"/>
      <c r="AF278" s="1"/>
      <c r="AG278" s="1"/>
    </row>
    <row r="279" spans="1:33" x14ac:dyDescent="0.25">
      <c r="A279" s="1"/>
      <c r="B279" s="1"/>
      <c r="C279" s="2"/>
      <c r="D279" s="1"/>
      <c r="E279" s="1"/>
      <c r="F279" s="1"/>
      <c r="G279" s="1"/>
      <c r="H279" s="1"/>
      <c r="I279" s="1"/>
      <c r="J279" s="1"/>
      <c r="K279" s="1"/>
      <c r="L279" s="1"/>
      <c r="N279" s="1"/>
      <c r="O279" s="1"/>
      <c r="P279" s="1"/>
      <c r="Q279" s="1"/>
      <c r="R279" s="1"/>
      <c r="S279" s="1"/>
      <c r="T279" s="1"/>
      <c r="U279" s="1"/>
      <c r="V279" s="1"/>
      <c r="W279" s="1"/>
      <c r="X279" s="1"/>
      <c r="Y279" s="1"/>
      <c r="Z279" s="1"/>
      <c r="AA279" s="1"/>
      <c r="AB279" s="1"/>
      <c r="AC279" s="1"/>
      <c r="AD279" s="1"/>
      <c r="AE279" s="1"/>
      <c r="AF279" s="1"/>
      <c r="AG279" s="1"/>
    </row>
    <row r="280" spans="1:33" x14ac:dyDescent="0.25">
      <c r="A280" s="1"/>
      <c r="B280" s="1"/>
      <c r="C280" s="2"/>
      <c r="D280" s="1"/>
      <c r="E280" s="1"/>
      <c r="F280" s="1"/>
      <c r="G280" s="1"/>
      <c r="H280" s="1"/>
      <c r="I280" s="1"/>
      <c r="J280" s="1"/>
      <c r="K280" s="1"/>
      <c r="L280" s="1"/>
      <c r="N280" s="1"/>
      <c r="O280" s="1"/>
      <c r="P280" s="1"/>
      <c r="Q280" s="1"/>
      <c r="R280" s="1"/>
      <c r="S280" s="1"/>
      <c r="T280" s="1"/>
      <c r="U280" s="1"/>
      <c r="V280" s="1"/>
      <c r="W280" s="1"/>
      <c r="X280" s="1"/>
      <c r="Y280" s="1"/>
      <c r="Z280" s="1"/>
      <c r="AA280" s="1"/>
      <c r="AB280" s="1"/>
      <c r="AC280" s="1"/>
      <c r="AD280" s="1"/>
      <c r="AE280" s="1"/>
      <c r="AF280" s="1"/>
      <c r="AG280" s="1"/>
    </row>
    <row r="281" spans="1:33" x14ac:dyDescent="0.25">
      <c r="A281" s="1"/>
      <c r="B281" s="1"/>
      <c r="C281" s="2"/>
      <c r="D281" s="1"/>
      <c r="E281" s="1"/>
      <c r="F281" s="1"/>
      <c r="G281" s="1"/>
      <c r="H281" s="1"/>
      <c r="I281" s="1"/>
      <c r="J281" s="1"/>
      <c r="K281" s="1"/>
      <c r="L281" s="1"/>
      <c r="N281" s="1"/>
      <c r="O281" s="1"/>
      <c r="P281" s="1"/>
      <c r="Q281" s="1"/>
      <c r="R281" s="1"/>
      <c r="S281" s="1"/>
      <c r="T281" s="1"/>
      <c r="U281" s="1"/>
      <c r="V281" s="1"/>
      <c r="W281" s="1"/>
      <c r="X281" s="1"/>
      <c r="Y281" s="1"/>
      <c r="Z281" s="1"/>
      <c r="AA281" s="1"/>
      <c r="AB281" s="1"/>
      <c r="AC281" s="1"/>
      <c r="AD281" s="1"/>
      <c r="AE281" s="1"/>
      <c r="AF281" s="1"/>
      <c r="AG281" s="1"/>
    </row>
    <row r="282" spans="1:33" x14ac:dyDescent="0.25">
      <c r="A282" s="1"/>
      <c r="B282" s="1"/>
      <c r="C282" s="2"/>
      <c r="D282" s="1"/>
      <c r="E282" s="1"/>
      <c r="F282" s="1"/>
      <c r="G282" s="1"/>
      <c r="H282" s="1"/>
      <c r="I282" s="1"/>
      <c r="J282" s="1"/>
      <c r="K282" s="1"/>
      <c r="L282" s="1"/>
      <c r="N282" s="1"/>
      <c r="O282" s="1"/>
      <c r="P282" s="1"/>
      <c r="Q282" s="1"/>
      <c r="R282" s="1"/>
      <c r="S282" s="1"/>
      <c r="T282" s="1"/>
      <c r="U282" s="1"/>
      <c r="V282" s="1"/>
      <c r="W282" s="1"/>
      <c r="X282" s="1"/>
      <c r="Y282" s="1"/>
      <c r="Z282" s="1"/>
      <c r="AA282" s="1"/>
      <c r="AB282" s="1"/>
      <c r="AC282" s="1"/>
      <c r="AD282" s="1"/>
      <c r="AE282" s="1"/>
      <c r="AF282" s="1"/>
      <c r="AG282" s="1"/>
    </row>
    <row r="283" spans="1:33" x14ac:dyDescent="0.25">
      <c r="A283" s="1"/>
      <c r="B283" s="1"/>
      <c r="C283" s="2"/>
      <c r="D283" s="1"/>
      <c r="E283" s="1"/>
      <c r="F283" s="1"/>
      <c r="G283" s="1"/>
      <c r="H283" s="1"/>
      <c r="I283" s="1"/>
      <c r="J283" s="1"/>
      <c r="K283" s="1"/>
      <c r="L283" s="1"/>
      <c r="N283" s="1"/>
      <c r="O283" s="1"/>
      <c r="P283" s="1"/>
      <c r="Q283" s="1"/>
      <c r="R283" s="1"/>
      <c r="S283" s="1"/>
      <c r="T283" s="1"/>
      <c r="U283" s="1"/>
      <c r="V283" s="1"/>
      <c r="W283" s="1"/>
      <c r="X283" s="1"/>
      <c r="Y283" s="1"/>
      <c r="Z283" s="1"/>
      <c r="AA283" s="1"/>
      <c r="AB283" s="1"/>
      <c r="AC283" s="1"/>
      <c r="AD283" s="1"/>
      <c r="AE283" s="1"/>
      <c r="AF283" s="1"/>
      <c r="AG283" s="1"/>
    </row>
    <row r="284" spans="1:33" x14ac:dyDescent="0.25">
      <c r="A284" s="1"/>
      <c r="B284" s="1"/>
      <c r="C284" s="2"/>
      <c r="D284" s="1"/>
      <c r="E284" s="1"/>
      <c r="F284" s="1"/>
      <c r="G284" s="1"/>
      <c r="H284" s="1"/>
      <c r="I284" s="1"/>
      <c r="J284" s="1"/>
      <c r="K284" s="1"/>
      <c r="L284" s="1"/>
      <c r="N284" s="1"/>
      <c r="O284" s="1"/>
      <c r="P284" s="1"/>
      <c r="Q284" s="1"/>
      <c r="R284" s="1"/>
      <c r="S284" s="1"/>
      <c r="T284" s="1"/>
      <c r="U284" s="1"/>
      <c r="V284" s="1"/>
      <c r="W284" s="1"/>
      <c r="X284" s="1"/>
      <c r="Y284" s="1"/>
      <c r="Z284" s="1"/>
      <c r="AA284" s="1"/>
      <c r="AB284" s="1"/>
      <c r="AC284" s="1"/>
      <c r="AD284" s="1"/>
      <c r="AE284" s="1"/>
      <c r="AF284" s="1"/>
      <c r="AG284" s="1"/>
    </row>
    <row r="285" spans="1:33" x14ac:dyDescent="0.25">
      <c r="A285" s="1"/>
      <c r="B285" s="1"/>
      <c r="C285" s="2"/>
      <c r="D285" s="1"/>
      <c r="E285" s="1"/>
      <c r="F285" s="1"/>
      <c r="G285" s="1"/>
      <c r="H285" s="1"/>
      <c r="I285" s="1"/>
      <c r="J285" s="1"/>
      <c r="K285" s="1"/>
      <c r="L285" s="1"/>
      <c r="N285" s="1"/>
      <c r="O285" s="1"/>
      <c r="P285" s="1"/>
      <c r="Q285" s="1"/>
      <c r="R285" s="1"/>
      <c r="S285" s="1"/>
      <c r="T285" s="1"/>
      <c r="U285" s="1"/>
      <c r="V285" s="1"/>
      <c r="W285" s="1"/>
      <c r="X285" s="1"/>
      <c r="Y285" s="1"/>
      <c r="Z285" s="1"/>
      <c r="AA285" s="1"/>
      <c r="AB285" s="1"/>
      <c r="AC285" s="1"/>
      <c r="AD285" s="1"/>
      <c r="AE285" s="1"/>
      <c r="AF285" s="1"/>
      <c r="AG285" s="1"/>
    </row>
    <row r="286" spans="1:33" x14ac:dyDescent="0.25">
      <c r="A286" s="1"/>
      <c r="B286" s="1"/>
      <c r="C286" s="2"/>
      <c r="D286" s="1"/>
      <c r="E286" s="1"/>
      <c r="F286" s="1"/>
      <c r="G286" s="1"/>
      <c r="H286" s="1"/>
      <c r="I286" s="1"/>
      <c r="J286" s="1"/>
      <c r="K286" s="1"/>
      <c r="L286" s="1"/>
      <c r="N286" s="1"/>
      <c r="O286" s="1"/>
      <c r="P286" s="1"/>
      <c r="Q286" s="1"/>
      <c r="R286" s="1"/>
      <c r="S286" s="1"/>
      <c r="T286" s="1"/>
      <c r="U286" s="1"/>
      <c r="V286" s="1"/>
      <c r="W286" s="1"/>
      <c r="X286" s="1"/>
      <c r="Y286" s="1"/>
      <c r="Z286" s="1"/>
      <c r="AA286" s="1"/>
      <c r="AB286" s="1"/>
      <c r="AC286" s="1"/>
      <c r="AD286" s="1"/>
      <c r="AE286" s="1"/>
      <c r="AF286" s="1"/>
      <c r="AG286" s="1"/>
    </row>
    <row r="287" spans="1:33" x14ac:dyDescent="0.25">
      <c r="A287" s="1"/>
      <c r="B287" s="1"/>
      <c r="C287" s="2"/>
      <c r="D287" s="1"/>
      <c r="E287" s="1"/>
      <c r="F287" s="1"/>
      <c r="G287" s="1"/>
      <c r="H287" s="1"/>
      <c r="I287" s="1"/>
      <c r="J287" s="1"/>
      <c r="K287" s="1"/>
      <c r="L287" s="1"/>
      <c r="N287" s="1"/>
      <c r="O287" s="1"/>
      <c r="P287" s="1"/>
      <c r="Q287" s="1"/>
      <c r="R287" s="1"/>
      <c r="S287" s="1"/>
      <c r="T287" s="1"/>
      <c r="U287" s="1"/>
      <c r="V287" s="1"/>
      <c r="W287" s="1"/>
      <c r="X287" s="1"/>
      <c r="Y287" s="1"/>
      <c r="Z287" s="1"/>
      <c r="AA287" s="1"/>
      <c r="AB287" s="1"/>
      <c r="AC287" s="1"/>
      <c r="AD287" s="1"/>
      <c r="AE287" s="1"/>
      <c r="AF287" s="1"/>
      <c r="AG287" s="1"/>
    </row>
    <row r="288" spans="1:33" x14ac:dyDescent="0.25">
      <c r="A288" s="1"/>
      <c r="B288" s="1"/>
      <c r="C288" s="2"/>
      <c r="D288" s="1"/>
      <c r="E288" s="1"/>
      <c r="F288" s="1"/>
      <c r="G288" s="1"/>
      <c r="H288" s="1"/>
      <c r="I288" s="1"/>
      <c r="J288" s="1"/>
      <c r="K288" s="1"/>
      <c r="L288" s="1"/>
      <c r="N288" s="1"/>
      <c r="O288" s="1"/>
      <c r="P288" s="1"/>
      <c r="Q288" s="1"/>
      <c r="R288" s="1"/>
      <c r="S288" s="1"/>
      <c r="T288" s="1"/>
      <c r="U288" s="1"/>
      <c r="V288" s="1"/>
      <c r="W288" s="1"/>
      <c r="X288" s="1"/>
      <c r="Y288" s="1"/>
      <c r="Z288" s="1"/>
      <c r="AA288" s="1"/>
      <c r="AB288" s="1"/>
      <c r="AC288" s="1"/>
      <c r="AD288" s="1"/>
      <c r="AE288" s="1"/>
      <c r="AF288" s="1"/>
      <c r="AG288" s="1"/>
    </row>
    <row r="289" spans="1:33" x14ac:dyDescent="0.25">
      <c r="A289" s="1"/>
      <c r="B289" s="1"/>
      <c r="C289" s="2"/>
      <c r="D289" s="1"/>
      <c r="E289" s="1"/>
      <c r="F289" s="1"/>
      <c r="G289" s="1"/>
      <c r="H289" s="1"/>
      <c r="I289" s="1"/>
      <c r="J289" s="1"/>
      <c r="K289" s="1"/>
      <c r="L289" s="1"/>
      <c r="N289" s="1"/>
      <c r="O289" s="1"/>
      <c r="P289" s="1"/>
      <c r="Q289" s="1"/>
      <c r="R289" s="1"/>
      <c r="S289" s="1"/>
      <c r="T289" s="1"/>
      <c r="U289" s="1"/>
      <c r="V289" s="1"/>
      <c r="W289" s="1"/>
      <c r="X289" s="1"/>
      <c r="Y289" s="1"/>
      <c r="Z289" s="1"/>
      <c r="AA289" s="1"/>
      <c r="AB289" s="1"/>
      <c r="AC289" s="1"/>
      <c r="AD289" s="1"/>
      <c r="AE289" s="1"/>
      <c r="AF289" s="1"/>
      <c r="AG289" s="1"/>
    </row>
    <row r="290" spans="1:33" x14ac:dyDescent="0.25">
      <c r="A290" s="1"/>
      <c r="B290" s="1"/>
      <c r="C290" s="2"/>
      <c r="D290" s="1"/>
      <c r="E290" s="1"/>
      <c r="F290" s="1"/>
      <c r="G290" s="1"/>
      <c r="H290" s="1"/>
      <c r="I290" s="1"/>
      <c r="J290" s="1"/>
      <c r="K290" s="1"/>
      <c r="L290" s="1"/>
      <c r="N290" s="1"/>
      <c r="O290" s="1"/>
      <c r="P290" s="1"/>
      <c r="Q290" s="1"/>
      <c r="R290" s="1"/>
      <c r="S290" s="1"/>
      <c r="T290" s="1"/>
      <c r="U290" s="1"/>
      <c r="V290" s="1"/>
      <c r="W290" s="1"/>
      <c r="X290" s="1"/>
      <c r="Y290" s="1"/>
      <c r="Z290" s="1"/>
      <c r="AA290" s="1"/>
      <c r="AB290" s="1"/>
      <c r="AC290" s="1"/>
      <c r="AD290" s="1"/>
      <c r="AE290" s="1"/>
      <c r="AF290" s="1"/>
      <c r="AG290" s="1"/>
    </row>
    <row r="291" spans="1:33" x14ac:dyDescent="0.25">
      <c r="A291" s="1"/>
      <c r="B291" s="1"/>
      <c r="C291" s="2"/>
      <c r="D291" s="1"/>
      <c r="E291" s="1"/>
      <c r="F291" s="1"/>
      <c r="G291" s="1"/>
      <c r="H291" s="1"/>
      <c r="I291" s="1"/>
      <c r="J291" s="1"/>
      <c r="K291" s="1"/>
      <c r="L291" s="1"/>
      <c r="N291" s="1"/>
      <c r="O291" s="1"/>
      <c r="P291" s="1"/>
      <c r="Q291" s="1"/>
      <c r="R291" s="1"/>
      <c r="S291" s="1"/>
      <c r="T291" s="1"/>
      <c r="U291" s="1"/>
      <c r="V291" s="1"/>
      <c r="W291" s="1"/>
      <c r="X291" s="1"/>
      <c r="Y291" s="1"/>
      <c r="Z291" s="1"/>
      <c r="AA291" s="1"/>
      <c r="AB291" s="1"/>
      <c r="AC291" s="1"/>
      <c r="AD291" s="1"/>
      <c r="AE291" s="1"/>
      <c r="AF291" s="1"/>
      <c r="AG291" s="1"/>
    </row>
    <row r="292" spans="1:33" x14ac:dyDescent="0.25">
      <c r="A292" s="1"/>
      <c r="B292" s="1"/>
      <c r="C292" s="2"/>
      <c r="D292" s="1"/>
      <c r="E292" s="1"/>
      <c r="F292" s="1"/>
      <c r="G292" s="1"/>
      <c r="H292" s="1"/>
      <c r="I292" s="1"/>
      <c r="J292" s="1"/>
      <c r="K292" s="1"/>
      <c r="L292" s="1"/>
      <c r="N292" s="1"/>
      <c r="O292" s="1"/>
      <c r="P292" s="1"/>
      <c r="Q292" s="1"/>
      <c r="R292" s="1"/>
      <c r="S292" s="1"/>
      <c r="T292" s="1"/>
      <c r="U292" s="1"/>
      <c r="V292" s="1"/>
      <c r="W292" s="1"/>
      <c r="X292" s="1"/>
      <c r="Y292" s="1"/>
      <c r="Z292" s="1"/>
      <c r="AA292" s="1"/>
      <c r="AB292" s="1"/>
      <c r="AC292" s="1"/>
      <c r="AD292" s="1"/>
      <c r="AE292" s="1"/>
      <c r="AF292" s="1"/>
      <c r="AG292" s="1"/>
    </row>
    <row r="293" spans="1:33" x14ac:dyDescent="0.25">
      <c r="A293" s="1"/>
      <c r="B293" s="1"/>
      <c r="C293" s="2"/>
      <c r="D293" s="1"/>
      <c r="E293" s="1"/>
      <c r="F293" s="1"/>
      <c r="G293" s="1"/>
      <c r="H293" s="1"/>
      <c r="I293" s="1"/>
      <c r="J293" s="1"/>
      <c r="K293" s="1"/>
      <c r="L293" s="1"/>
      <c r="N293" s="1"/>
      <c r="O293" s="1"/>
      <c r="P293" s="1"/>
      <c r="Q293" s="1"/>
      <c r="R293" s="1"/>
      <c r="S293" s="1"/>
      <c r="T293" s="1"/>
      <c r="U293" s="1"/>
      <c r="V293" s="1"/>
      <c r="W293" s="1"/>
      <c r="X293" s="1"/>
      <c r="Y293" s="1"/>
      <c r="Z293" s="1"/>
      <c r="AA293" s="1"/>
      <c r="AB293" s="1"/>
      <c r="AC293" s="1"/>
      <c r="AD293" s="1"/>
      <c r="AE293" s="1"/>
      <c r="AF293" s="1"/>
      <c r="AG293" s="1"/>
    </row>
    <row r="294" spans="1:33" x14ac:dyDescent="0.25">
      <c r="A294" s="1"/>
      <c r="B294" s="1"/>
      <c r="C294" s="2"/>
      <c r="D294" s="1"/>
      <c r="E294" s="1"/>
      <c r="F294" s="1"/>
      <c r="G294" s="1"/>
      <c r="H294" s="1"/>
      <c r="I294" s="1"/>
      <c r="J294" s="1"/>
      <c r="K294" s="1"/>
      <c r="L294" s="1"/>
      <c r="N294" s="1"/>
      <c r="O294" s="1"/>
      <c r="P294" s="1"/>
      <c r="Q294" s="1"/>
      <c r="R294" s="1"/>
      <c r="S294" s="1"/>
      <c r="T294" s="1"/>
      <c r="U294" s="1"/>
      <c r="V294" s="1"/>
      <c r="W294" s="1"/>
      <c r="X294" s="1"/>
      <c r="Y294" s="1"/>
      <c r="Z294" s="1"/>
      <c r="AA294" s="1"/>
      <c r="AB294" s="1"/>
      <c r="AC294" s="1"/>
      <c r="AD294" s="1"/>
      <c r="AE294" s="1"/>
      <c r="AF294" s="1"/>
      <c r="AG294" s="1"/>
    </row>
    <row r="295" spans="1:33" x14ac:dyDescent="0.25">
      <c r="A295" s="1"/>
      <c r="B295" s="1"/>
      <c r="C295" s="2"/>
      <c r="D295" s="1"/>
      <c r="E295" s="1"/>
      <c r="F295" s="1"/>
      <c r="G295" s="1"/>
      <c r="H295" s="1"/>
      <c r="I295" s="1"/>
      <c r="J295" s="1"/>
      <c r="K295" s="1"/>
      <c r="L295" s="1"/>
      <c r="N295" s="1"/>
      <c r="O295" s="1"/>
      <c r="P295" s="1"/>
      <c r="Q295" s="1"/>
      <c r="R295" s="1"/>
      <c r="S295" s="1"/>
      <c r="T295" s="1"/>
      <c r="U295" s="1"/>
      <c r="V295" s="1"/>
      <c r="W295" s="1"/>
      <c r="X295" s="1"/>
      <c r="Y295" s="1"/>
      <c r="Z295" s="1"/>
      <c r="AA295" s="1"/>
      <c r="AB295" s="1"/>
      <c r="AC295" s="1"/>
      <c r="AD295" s="1"/>
      <c r="AE295" s="1"/>
      <c r="AF295" s="1"/>
      <c r="AG295" s="1"/>
    </row>
    <row r="296" spans="1:33" x14ac:dyDescent="0.25">
      <c r="A296" s="1"/>
      <c r="B296" s="1"/>
      <c r="C296" s="2"/>
      <c r="D296" s="1"/>
      <c r="E296" s="1"/>
      <c r="F296" s="1"/>
      <c r="G296" s="1"/>
      <c r="H296" s="1"/>
      <c r="I296" s="1"/>
      <c r="J296" s="1"/>
      <c r="K296" s="1"/>
      <c r="L296" s="1"/>
      <c r="N296" s="1"/>
      <c r="O296" s="1"/>
      <c r="P296" s="1"/>
      <c r="Q296" s="1"/>
      <c r="R296" s="1"/>
      <c r="S296" s="1"/>
      <c r="T296" s="1"/>
      <c r="U296" s="1"/>
      <c r="V296" s="1"/>
      <c r="W296" s="1"/>
      <c r="X296" s="1"/>
      <c r="Y296" s="1"/>
      <c r="Z296" s="1"/>
      <c r="AA296" s="1"/>
      <c r="AB296" s="1"/>
      <c r="AC296" s="1"/>
      <c r="AD296" s="1"/>
      <c r="AE296" s="1"/>
      <c r="AF296" s="1"/>
      <c r="AG296" s="1"/>
    </row>
    <row r="297" spans="1:33" x14ac:dyDescent="0.25">
      <c r="A297" s="1"/>
      <c r="B297" s="1"/>
      <c r="C297" s="2"/>
      <c r="D297" s="1"/>
      <c r="E297" s="1"/>
      <c r="F297" s="1"/>
      <c r="G297" s="1"/>
      <c r="H297" s="1"/>
      <c r="I297" s="1"/>
      <c r="J297" s="1"/>
      <c r="K297" s="1"/>
      <c r="L297" s="1"/>
      <c r="N297" s="1"/>
      <c r="O297" s="1"/>
      <c r="P297" s="1"/>
      <c r="Q297" s="1"/>
      <c r="R297" s="1"/>
      <c r="S297" s="1"/>
      <c r="T297" s="1"/>
      <c r="U297" s="1"/>
      <c r="V297" s="1"/>
      <c r="W297" s="1"/>
      <c r="X297" s="1"/>
      <c r="Y297" s="1"/>
      <c r="Z297" s="1"/>
      <c r="AA297" s="1"/>
      <c r="AB297" s="1"/>
      <c r="AC297" s="1"/>
      <c r="AD297" s="1"/>
      <c r="AE297" s="1"/>
      <c r="AF297" s="1"/>
      <c r="AG297" s="1"/>
    </row>
    <row r="298" spans="1:33" x14ac:dyDescent="0.25">
      <c r="A298" s="1"/>
      <c r="B298" s="1"/>
      <c r="C298" s="2"/>
      <c r="D298" s="1"/>
      <c r="E298" s="1"/>
      <c r="F298" s="1"/>
      <c r="G298" s="1"/>
      <c r="H298" s="1"/>
      <c r="I298" s="1"/>
      <c r="J298" s="1"/>
      <c r="K298" s="1"/>
      <c r="L298" s="1"/>
      <c r="N298" s="1"/>
      <c r="O298" s="1"/>
      <c r="P298" s="1"/>
      <c r="Q298" s="1"/>
      <c r="R298" s="1"/>
      <c r="S298" s="1"/>
      <c r="T298" s="1"/>
      <c r="U298" s="1"/>
      <c r="V298" s="1"/>
      <c r="W298" s="1"/>
      <c r="X298" s="1"/>
      <c r="Y298" s="1"/>
      <c r="Z298" s="1"/>
      <c r="AA298" s="1"/>
      <c r="AB298" s="1"/>
      <c r="AC298" s="1"/>
      <c r="AD298" s="1"/>
      <c r="AE298" s="1"/>
      <c r="AF298" s="1"/>
      <c r="AG298" s="1"/>
    </row>
    <row r="299" spans="1:33" x14ac:dyDescent="0.25">
      <c r="A299" s="1"/>
      <c r="B299" s="1"/>
      <c r="C299" s="2"/>
      <c r="D299" s="1"/>
      <c r="E299" s="1"/>
      <c r="F299" s="1"/>
      <c r="G299" s="1"/>
      <c r="H299" s="1"/>
      <c r="I299" s="1"/>
      <c r="J299" s="1"/>
      <c r="K299" s="1"/>
      <c r="L299" s="1"/>
      <c r="N299" s="1"/>
      <c r="O299" s="1"/>
      <c r="P299" s="1"/>
      <c r="Q299" s="1"/>
      <c r="R299" s="1"/>
      <c r="S299" s="1"/>
      <c r="T299" s="1"/>
      <c r="U299" s="1"/>
      <c r="V299" s="1"/>
      <c r="W299" s="1"/>
      <c r="X299" s="1"/>
      <c r="Y299" s="1"/>
      <c r="Z299" s="1"/>
      <c r="AA299" s="1"/>
      <c r="AB299" s="1"/>
      <c r="AC299" s="1"/>
      <c r="AD299" s="1"/>
      <c r="AE299" s="1"/>
      <c r="AF299" s="1"/>
      <c r="AG299" s="1"/>
    </row>
    <row r="300" spans="1:33" x14ac:dyDescent="0.25">
      <c r="A300" s="1"/>
      <c r="B300" s="1"/>
      <c r="C300" s="2"/>
      <c r="D300" s="1"/>
      <c r="E300" s="1"/>
      <c r="F300" s="1"/>
      <c r="G300" s="1"/>
      <c r="H300" s="1"/>
      <c r="I300" s="1"/>
      <c r="J300" s="1"/>
      <c r="K300" s="1"/>
      <c r="L300" s="1"/>
      <c r="N300" s="1"/>
      <c r="O300" s="1"/>
      <c r="P300" s="1"/>
      <c r="Q300" s="1"/>
      <c r="R300" s="1"/>
      <c r="S300" s="1"/>
      <c r="T300" s="1"/>
      <c r="U300" s="1"/>
      <c r="V300" s="1"/>
      <c r="W300" s="1"/>
      <c r="X300" s="1"/>
      <c r="Y300" s="1"/>
      <c r="Z300" s="1"/>
      <c r="AA300" s="1"/>
      <c r="AB300" s="1"/>
      <c r="AC300" s="1"/>
      <c r="AD300" s="1"/>
      <c r="AE300" s="1"/>
      <c r="AF300" s="1"/>
      <c r="AG300" s="1"/>
    </row>
    <row r="301" spans="1:33" x14ac:dyDescent="0.25">
      <c r="A301" s="1"/>
      <c r="B301" s="1"/>
      <c r="C301" s="2"/>
      <c r="D301" s="1"/>
      <c r="E301" s="1"/>
      <c r="F301" s="1"/>
      <c r="G301" s="1"/>
      <c r="H301" s="1"/>
      <c r="I301" s="1"/>
      <c r="J301" s="1"/>
      <c r="K301" s="1"/>
      <c r="L301" s="1"/>
      <c r="N301" s="1"/>
      <c r="O301" s="1"/>
      <c r="P301" s="1"/>
      <c r="Q301" s="1"/>
      <c r="R301" s="1"/>
      <c r="S301" s="1"/>
      <c r="T301" s="1"/>
      <c r="U301" s="1"/>
      <c r="V301" s="1"/>
      <c r="W301" s="1"/>
      <c r="X301" s="1"/>
      <c r="Y301" s="1"/>
      <c r="Z301" s="1"/>
      <c r="AA301" s="1"/>
      <c r="AB301" s="1"/>
      <c r="AC301" s="1"/>
      <c r="AD301" s="1"/>
      <c r="AE301" s="1"/>
      <c r="AF301" s="1"/>
      <c r="AG301" s="1"/>
    </row>
    <row r="302" spans="1:33" x14ac:dyDescent="0.25">
      <c r="A302" s="1"/>
      <c r="B302" s="1"/>
      <c r="C302" s="2"/>
      <c r="D302" s="1"/>
      <c r="E302" s="1"/>
      <c r="F302" s="1"/>
      <c r="G302" s="1"/>
      <c r="H302" s="1"/>
      <c r="I302" s="1"/>
      <c r="J302" s="1"/>
      <c r="K302" s="1"/>
      <c r="L302" s="1"/>
      <c r="N302" s="1"/>
      <c r="O302" s="1"/>
      <c r="P302" s="1"/>
      <c r="Q302" s="1"/>
      <c r="R302" s="1"/>
      <c r="S302" s="1"/>
      <c r="T302" s="1"/>
      <c r="U302" s="1"/>
      <c r="V302" s="1"/>
      <c r="W302" s="1"/>
      <c r="X302" s="1"/>
      <c r="Y302" s="1"/>
      <c r="Z302" s="1"/>
      <c r="AA302" s="1"/>
      <c r="AB302" s="1"/>
      <c r="AC302" s="1"/>
      <c r="AD302" s="1"/>
      <c r="AE302" s="1"/>
      <c r="AF302" s="1"/>
      <c r="AG302" s="1"/>
    </row>
    <row r="303" spans="1:33" x14ac:dyDescent="0.25">
      <c r="A303" s="1"/>
      <c r="B303" s="1"/>
      <c r="C303" s="2"/>
      <c r="D303" s="1"/>
      <c r="E303" s="1"/>
      <c r="F303" s="1"/>
      <c r="G303" s="1"/>
      <c r="H303" s="1"/>
      <c r="I303" s="1"/>
      <c r="J303" s="1"/>
      <c r="K303" s="1"/>
      <c r="L303" s="1"/>
      <c r="N303" s="1"/>
      <c r="O303" s="1"/>
      <c r="P303" s="1"/>
      <c r="Q303" s="1"/>
      <c r="R303" s="1"/>
      <c r="S303" s="1"/>
      <c r="T303" s="1"/>
      <c r="U303" s="1"/>
      <c r="V303" s="1"/>
      <c r="W303" s="1"/>
      <c r="X303" s="1"/>
      <c r="Y303" s="1"/>
      <c r="Z303" s="1"/>
      <c r="AA303" s="1"/>
      <c r="AB303" s="1"/>
      <c r="AC303" s="1"/>
      <c r="AD303" s="1"/>
      <c r="AE303" s="1"/>
      <c r="AF303" s="1"/>
      <c r="AG303" s="1"/>
    </row>
    <row r="304" spans="1:33" x14ac:dyDescent="0.25">
      <c r="A304" s="1"/>
      <c r="B304" s="1"/>
      <c r="C304" s="2"/>
      <c r="D304" s="1"/>
      <c r="E304" s="1"/>
      <c r="F304" s="1"/>
      <c r="G304" s="1"/>
      <c r="H304" s="1"/>
      <c r="I304" s="1"/>
      <c r="J304" s="1"/>
      <c r="K304" s="1"/>
      <c r="L304" s="1"/>
      <c r="N304" s="1"/>
      <c r="O304" s="1"/>
      <c r="P304" s="1"/>
      <c r="Q304" s="1"/>
      <c r="R304" s="1"/>
      <c r="S304" s="1"/>
      <c r="T304" s="1"/>
      <c r="U304" s="1"/>
      <c r="V304" s="1"/>
      <c r="W304" s="1"/>
      <c r="X304" s="1"/>
      <c r="Y304" s="1"/>
      <c r="Z304" s="1"/>
      <c r="AA304" s="1"/>
      <c r="AB304" s="1"/>
      <c r="AC304" s="1"/>
      <c r="AD304" s="1"/>
      <c r="AE304" s="1"/>
      <c r="AF304" s="1"/>
      <c r="AG304" s="1"/>
    </row>
    <row r="305" spans="1:33" x14ac:dyDescent="0.25">
      <c r="A305" s="1"/>
      <c r="B305" s="1"/>
      <c r="C305" s="2"/>
      <c r="D305" s="1"/>
      <c r="E305" s="1"/>
      <c r="F305" s="1"/>
      <c r="G305" s="1"/>
      <c r="H305" s="1"/>
      <c r="I305" s="1"/>
      <c r="J305" s="1"/>
      <c r="K305" s="1"/>
      <c r="L305" s="1"/>
      <c r="N305" s="1"/>
      <c r="O305" s="1"/>
      <c r="P305" s="1"/>
      <c r="Q305" s="1"/>
      <c r="R305" s="1"/>
      <c r="S305" s="1"/>
      <c r="T305" s="1"/>
      <c r="U305" s="1"/>
      <c r="V305" s="1"/>
      <c r="W305" s="1"/>
      <c r="X305" s="1"/>
      <c r="Y305" s="1"/>
      <c r="Z305" s="1"/>
      <c r="AA305" s="1"/>
      <c r="AB305" s="1"/>
      <c r="AC305" s="1"/>
      <c r="AD305" s="1"/>
      <c r="AE305" s="1"/>
      <c r="AF305" s="1"/>
      <c r="AG305" s="1"/>
    </row>
    <row r="306" spans="1:33" x14ac:dyDescent="0.25">
      <c r="A306" s="1"/>
      <c r="B306" s="1"/>
      <c r="C306" s="2"/>
      <c r="D306" s="1"/>
      <c r="E306" s="1"/>
      <c r="F306" s="1"/>
      <c r="G306" s="1"/>
      <c r="H306" s="1"/>
      <c r="I306" s="1"/>
      <c r="J306" s="1"/>
      <c r="K306" s="1"/>
      <c r="L306" s="1"/>
      <c r="N306" s="1"/>
      <c r="O306" s="1"/>
      <c r="P306" s="1"/>
      <c r="Q306" s="1"/>
      <c r="R306" s="1"/>
      <c r="S306" s="1"/>
      <c r="T306" s="1"/>
      <c r="U306" s="1"/>
      <c r="V306" s="1"/>
      <c r="W306" s="1"/>
      <c r="X306" s="1"/>
      <c r="Y306" s="1"/>
      <c r="Z306" s="1"/>
      <c r="AA306" s="1"/>
      <c r="AB306" s="1"/>
      <c r="AC306" s="1"/>
      <c r="AD306" s="1"/>
      <c r="AE306" s="1"/>
      <c r="AF306" s="1"/>
      <c r="AG306" s="1"/>
    </row>
    <row r="307" spans="1:33" x14ac:dyDescent="0.25">
      <c r="A307" s="1"/>
      <c r="B307" s="1"/>
      <c r="C307" s="2"/>
      <c r="D307" s="1"/>
      <c r="E307" s="1"/>
      <c r="F307" s="1"/>
      <c r="G307" s="1"/>
      <c r="H307" s="1"/>
      <c r="I307" s="1"/>
      <c r="J307" s="1"/>
      <c r="K307" s="1"/>
      <c r="L307" s="1"/>
      <c r="N307" s="1"/>
      <c r="O307" s="1"/>
      <c r="P307" s="1"/>
      <c r="Q307" s="1"/>
      <c r="R307" s="1"/>
      <c r="S307" s="1"/>
      <c r="T307" s="1"/>
      <c r="U307" s="1"/>
      <c r="V307" s="1"/>
      <c r="W307" s="1"/>
      <c r="X307" s="1"/>
      <c r="Y307" s="1"/>
      <c r="Z307" s="1"/>
      <c r="AA307" s="1"/>
      <c r="AB307" s="1"/>
      <c r="AC307" s="1"/>
      <c r="AD307" s="1"/>
      <c r="AE307" s="1"/>
      <c r="AF307" s="1"/>
      <c r="AG307" s="1"/>
    </row>
    <row r="308" spans="1:33" x14ac:dyDescent="0.25">
      <c r="A308" s="1"/>
      <c r="B308" s="1"/>
      <c r="C308" s="2"/>
      <c r="D308" s="1"/>
      <c r="E308" s="1"/>
      <c r="F308" s="1"/>
      <c r="G308" s="1"/>
      <c r="H308" s="1"/>
      <c r="I308" s="1"/>
      <c r="J308" s="1"/>
      <c r="K308" s="1"/>
      <c r="L308" s="1"/>
      <c r="N308" s="1"/>
      <c r="O308" s="1"/>
      <c r="P308" s="1"/>
      <c r="Q308" s="1"/>
      <c r="R308" s="1"/>
      <c r="S308" s="1"/>
      <c r="T308" s="1"/>
      <c r="U308" s="1"/>
      <c r="V308" s="1"/>
      <c r="W308" s="1"/>
      <c r="X308" s="1"/>
      <c r="Y308" s="1"/>
      <c r="Z308" s="1"/>
      <c r="AA308" s="1"/>
      <c r="AB308" s="1"/>
      <c r="AC308" s="1"/>
      <c r="AD308" s="1"/>
      <c r="AE308" s="1"/>
      <c r="AF308" s="1"/>
      <c r="AG308" s="1"/>
    </row>
    <row r="309" spans="1:33" x14ac:dyDescent="0.25">
      <c r="A309" s="1"/>
      <c r="B309" s="1"/>
      <c r="C309" s="2"/>
      <c r="D309" s="1"/>
      <c r="E309" s="1"/>
      <c r="F309" s="1"/>
      <c r="G309" s="1"/>
      <c r="H309" s="1"/>
      <c r="I309" s="1"/>
      <c r="J309" s="1"/>
      <c r="K309" s="1"/>
      <c r="L309" s="1"/>
      <c r="N309" s="1"/>
      <c r="O309" s="1"/>
      <c r="P309" s="1"/>
      <c r="Q309" s="1"/>
      <c r="R309" s="1"/>
      <c r="S309" s="1"/>
      <c r="T309" s="1"/>
      <c r="U309" s="1"/>
      <c r="V309" s="1"/>
      <c r="W309" s="1"/>
      <c r="X309" s="1"/>
      <c r="Y309" s="1"/>
      <c r="Z309" s="1"/>
      <c r="AA309" s="1"/>
      <c r="AB309" s="1"/>
      <c r="AC309" s="1"/>
      <c r="AD309" s="1"/>
      <c r="AE309" s="1"/>
      <c r="AF309" s="1"/>
      <c r="AG309" s="1"/>
    </row>
    <row r="310" spans="1:33" x14ac:dyDescent="0.25">
      <c r="A310" s="1"/>
      <c r="B310" s="1"/>
      <c r="C310" s="2"/>
      <c r="D310" s="1"/>
      <c r="E310" s="1"/>
      <c r="F310" s="1"/>
      <c r="G310" s="1"/>
      <c r="H310" s="1"/>
      <c r="I310" s="1"/>
      <c r="J310" s="1"/>
      <c r="K310" s="1"/>
      <c r="L310" s="1"/>
      <c r="N310" s="1"/>
      <c r="O310" s="1"/>
      <c r="P310" s="1"/>
      <c r="Q310" s="1"/>
      <c r="R310" s="1"/>
      <c r="S310" s="1"/>
      <c r="T310" s="1"/>
      <c r="U310" s="1"/>
      <c r="V310" s="1"/>
      <c r="W310" s="1"/>
      <c r="X310" s="1"/>
      <c r="Y310" s="1"/>
      <c r="Z310" s="1"/>
      <c r="AA310" s="1"/>
      <c r="AB310" s="1"/>
      <c r="AC310" s="1"/>
      <c r="AD310" s="1"/>
      <c r="AE310" s="1"/>
      <c r="AF310" s="1"/>
      <c r="AG310" s="1"/>
    </row>
    <row r="311" spans="1:33" x14ac:dyDescent="0.25">
      <c r="A311" s="1"/>
      <c r="B311" s="1"/>
      <c r="C311" s="2"/>
      <c r="D311" s="1"/>
      <c r="E311" s="1"/>
      <c r="F311" s="1"/>
      <c r="G311" s="1"/>
      <c r="H311" s="1"/>
      <c r="I311" s="1"/>
      <c r="J311" s="1"/>
      <c r="K311" s="1"/>
      <c r="L311" s="1"/>
      <c r="N311" s="1"/>
      <c r="O311" s="1"/>
      <c r="P311" s="1"/>
      <c r="Q311" s="1"/>
      <c r="R311" s="1"/>
      <c r="S311" s="1"/>
      <c r="T311" s="1"/>
      <c r="U311" s="1"/>
      <c r="V311" s="1"/>
      <c r="W311" s="1"/>
      <c r="X311" s="1"/>
      <c r="Y311" s="1"/>
      <c r="Z311" s="1"/>
      <c r="AA311" s="1"/>
      <c r="AB311" s="1"/>
      <c r="AC311" s="1"/>
      <c r="AD311" s="1"/>
      <c r="AE311" s="1"/>
      <c r="AF311" s="1"/>
      <c r="AG311" s="1"/>
    </row>
    <row r="312" spans="1:33" x14ac:dyDescent="0.25">
      <c r="A312" s="1"/>
      <c r="B312" s="1"/>
      <c r="C312" s="2"/>
      <c r="D312" s="1"/>
      <c r="E312" s="1"/>
      <c r="F312" s="1"/>
      <c r="G312" s="1"/>
      <c r="H312" s="1"/>
      <c r="I312" s="1"/>
      <c r="J312" s="1"/>
      <c r="K312" s="1"/>
      <c r="L312" s="1"/>
      <c r="N312" s="1"/>
      <c r="O312" s="1"/>
      <c r="P312" s="1"/>
      <c r="Q312" s="1"/>
      <c r="R312" s="1"/>
      <c r="S312" s="1"/>
      <c r="T312" s="1"/>
      <c r="U312" s="1"/>
      <c r="V312" s="1"/>
      <c r="W312" s="1"/>
      <c r="X312" s="1"/>
      <c r="Y312" s="1"/>
      <c r="Z312" s="1"/>
      <c r="AA312" s="1"/>
      <c r="AB312" s="1"/>
      <c r="AC312" s="1"/>
      <c r="AD312" s="1"/>
      <c r="AE312" s="1"/>
      <c r="AF312" s="1"/>
      <c r="AG312" s="1"/>
    </row>
  </sheetData>
  <mergeCells count="15">
    <mergeCell ref="B1:N1"/>
    <mergeCell ref="G3:J3"/>
    <mergeCell ref="B3:E3"/>
    <mergeCell ref="C5:C6"/>
    <mergeCell ref="B5:B6"/>
    <mergeCell ref="D5:K5"/>
    <mergeCell ref="N5:N6"/>
    <mergeCell ref="A19:O19"/>
    <mergeCell ref="A21:O21"/>
    <mergeCell ref="A30:O30"/>
    <mergeCell ref="A36:O36"/>
    <mergeCell ref="O5:O6"/>
    <mergeCell ref="N34:N35"/>
    <mergeCell ref="N22:N24"/>
    <mergeCell ref="A10:O10"/>
  </mergeCells>
  <pageMargins left="0.70866141732283472" right="0.70866141732283472" top="0.74803149606299213" bottom="0.74803149606299213" header="0.31496062992125984" footer="0.31496062992125984"/>
  <pageSetup paperSize="9" scale="53" fitToHeight="0" orientation="landscape" r:id="rId1"/>
  <headerFooter scaleWithDoc="0">
    <oddHeader>&amp;R&amp;"Arial,Bold"APPENDIX 1</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8"/>
  <sheetViews>
    <sheetView topLeftCell="A19" workbookViewId="0">
      <selection activeCell="H35" sqref="H35:I38"/>
    </sheetView>
  </sheetViews>
  <sheetFormatPr defaultRowHeight="15" x14ac:dyDescent="0.25"/>
  <cols>
    <col min="1" max="1" width="4.5703125" customWidth="1"/>
    <col min="2" max="2" width="61.140625" customWidth="1"/>
    <col min="3" max="3" width="12.140625" style="34" customWidth="1"/>
    <col min="4" max="4" width="10.5703125" bestFit="1" customWidth="1"/>
    <col min="5" max="5" width="15.42578125" customWidth="1"/>
    <col min="8" max="8" width="10.140625" bestFit="1" customWidth="1"/>
    <col min="9" max="9" width="10.140625" customWidth="1"/>
    <col min="10" max="10" width="13" customWidth="1"/>
    <col min="11" max="11" width="9.85546875" customWidth="1"/>
    <col min="12" max="12" width="14.42578125" bestFit="1" customWidth="1"/>
    <col min="13" max="13" width="8.85546875" customWidth="1"/>
    <col min="14" max="14" width="13.42578125" customWidth="1"/>
    <col min="15" max="15" width="12.7109375" customWidth="1"/>
  </cols>
  <sheetData>
    <row r="1" spans="1:21" ht="18.75" thickBot="1" x14ac:dyDescent="0.3">
      <c r="A1" s="271" t="s">
        <v>0</v>
      </c>
      <c r="B1" s="272"/>
      <c r="C1" s="272"/>
      <c r="D1" s="272"/>
      <c r="E1" s="272"/>
      <c r="F1" s="272"/>
      <c r="G1" s="272"/>
      <c r="H1" s="272"/>
      <c r="I1" s="272"/>
      <c r="J1" s="272"/>
      <c r="K1" s="272"/>
      <c r="L1" s="272"/>
      <c r="M1" s="272"/>
      <c r="N1" s="273"/>
    </row>
    <row r="2" spans="1:21" ht="15.75" thickBot="1" x14ac:dyDescent="0.3">
      <c r="A2" s="1"/>
      <c r="B2" s="2"/>
      <c r="C2" s="2"/>
      <c r="D2" s="2"/>
      <c r="E2" s="2"/>
      <c r="F2" s="2"/>
      <c r="G2" s="2"/>
      <c r="H2" s="2"/>
      <c r="I2" s="2"/>
      <c r="J2" s="2"/>
      <c r="K2" s="2"/>
      <c r="L2" s="1"/>
      <c r="M2" s="1"/>
    </row>
    <row r="3" spans="1:21" ht="16.5" thickBot="1" x14ac:dyDescent="0.3">
      <c r="A3" s="1"/>
      <c r="B3" s="105" t="s">
        <v>73</v>
      </c>
      <c r="C3" s="106"/>
      <c r="D3" s="106"/>
      <c r="E3" s="107"/>
      <c r="F3" s="14"/>
      <c r="G3" s="348" t="str">
        <f>'Better Health PIs '!G3:J3</f>
        <v xml:space="preserve"> Version 3.8 (October 2023)</v>
      </c>
      <c r="H3" s="349"/>
      <c r="I3" s="349"/>
      <c r="J3" s="350"/>
      <c r="M3" s="3"/>
    </row>
    <row r="4" spans="1:21" ht="15.75" thickBot="1" x14ac:dyDescent="0.3">
      <c r="A4" s="1"/>
      <c r="B4" s="1"/>
      <c r="C4" s="2"/>
      <c r="D4" s="1"/>
      <c r="E4" s="1"/>
      <c r="F4" s="1"/>
      <c r="G4" s="1"/>
      <c r="H4" s="1"/>
      <c r="I4" s="1"/>
      <c r="J4" s="1"/>
      <c r="K4" s="1"/>
      <c r="L4" s="1"/>
      <c r="M4" s="1"/>
    </row>
    <row r="5" spans="1:21" ht="15" customHeight="1" x14ac:dyDescent="0.25">
      <c r="A5" s="123" t="s">
        <v>1</v>
      </c>
      <c r="B5" s="443" t="s">
        <v>76</v>
      </c>
      <c r="C5" s="443" t="s">
        <v>75</v>
      </c>
      <c r="D5" s="443" t="s">
        <v>22</v>
      </c>
      <c r="E5" s="443"/>
      <c r="F5" s="443"/>
      <c r="G5" s="443"/>
      <c r="H5" s="443"/>
      <c r="I5" s="443"/>
      <c r="J5" s="443"/>
      <c r="K5" s="443"/>
      <c r="L5" s="156" t="s">
        <v>81</v>
      </c>
      <c r="M5" s="125" t="s">
        <v>83</v>
      </c>
      <c r="N5" s="529" t="s">
        <v>532</v>
      </c>
      <c r="O5" s="530" t="s">
        <v>531</v>
      </c>
    </row>
    <row r="6" spans="1:21" x14ac:dyDescent="0.25">
      <c r="A6" s="126"/>
      <c r="B6" s="277"/>
      <c r="C6" s="277"/>
      <c r="D6" s="157" t="s">
        <v>10</v>
      </c>
      <c r="E6" s="258" t="s">
        <v>11</v>
      </c>
      <c r="F6" s="258" t="s">
        <v>12</v>
      </c>
      <c r="G6" s="258" t="s">
        <v>16</v>
      </c>
      <c r="H6" s="258" t="s">
        <v>14</v>
      </c>
      <c r="I6" s="258" t="s">
        <v>15</v>
      </c>
      <c r="J6" s="258" t="s">
        <v>13</v>
      </c>
      <c r="K6" s="258" t="s">
        <v>196</v>
      </c>
      <c r="L6" s="158" t="s">
        <v>80</v>
      </c>
      <c r="M6" s="128" t="s">
        <v>84</v>
      </c>
      <c r="N6" s="433"/>
      <c r="O6" s="532"/>
    </row>
    <row r="7" spans="1:21" ht="12.75" customHeight="1" x14ac:dyDescent="0.25">
      <c r="A7" s="444"/>
      <c r="B7" s="560"/>
      <c r="C7" s="560"/>
      <c r="D7" s="560"/>
      <c r="E7" s="560"/>
      <c r="F7" s="560"/>
      <c r="G7" s="560"/>
      <c r="H7" s="560"/>
      <c r="I7" s="560"/>
      <c r="J7" s="560"/>
      <c r="K7" s="560"/>
      <c r="L7" s="560"/>
      <c r="M7" s="560"/>
      <c r="N7" s="560"/>
      <c r="O7" s="580"/>
    </row>
    <row r="8" spans="1:21" x14ac:dyDescent="0.25">
      <c r="A8" s="558" t="s">
        <v>3</v>
      </c>
      <c r="B8" s="562" t="s">
        <v>7</v>
      </c>
      <c r="C8" s="550"/>
      <c r="D8" s="551"/>
      <c r="E8" s="551"/>
      <c r="F8" s="551"/>
      <c r="G8" s="551"/>
      <c r="H8" s="551"/>
      <c r="I8" s="551"/>
      <c r="J8" s="551"/>
      <c r="K8" s="551"/>
      <c r="L8" s="551"/>
      <c r="M8" s="552"/>
      <c r="N8" s="552"/>
      <c r="O8" s="581"/>
    </row>
    <row r="9" spans="1:21" x14ac:dyDescent="0.25">
      <c r="A9" s="559"/>
      <c r="B9" s="557" t="s">
        <v>23</v>
      </c>
      <c r="C9" s="553"/>
      <c r="D9" s="554"/>
      <c r="E9" s="554"/>
      <c r="F9" s="554"/>
      <c r="G9" s="554"/>
      <c r="H9" s="554"/>
      <c r="I9" s="554"/>
      <c r="J9" s="554"/>
      <c r="K9" s="554"/>
      <c r="L9" s="563"/>
      <c r="M9" s="555"/>
      <c r="N9" s="555"/>
      <c r="O9" s="582"/>
    </row>
    <row r="10" spans="1:21" ht="14.85" customHeight="1" x14ac:dyDescent="0.25">
      <c r="A10" s="441" t="s">
        <v>221</v>
      </c>
      <c r="B10" s="561"/>
      <c r="C10" s="561"/>
      <c r="D10" s="561"/>
      <c r="E10" s="561"/>
      <c r="F10" s="561"/>
      <c r="G10" s="561"/>
      <c r="H10" s="561"/>
      <c r="I10" s="561"/>
      <c r="J10" s="561"/>
      <c r="K10" s="561"/>
      <c r="L10" s="561"/>
      <c r="M10" s="561"/>
      <c r="N10" s="561"/>
      <c r="O10" s="586"/>
    </row>
    <row r="11" spans="1:21" x14ac:dyDescent="0.25">
      <c r="A11" s="186">
        <v>1</v>
      </c>
      <c r="B11" s="4" t="s">
        <v>171</v>
      </c>
      <c r="C11" s="94" t="s">
        <v>172</v>
      </c>
      <c r="D11" s="168" t="s">
        <v>166</v>
      </c>
      <c r="E11" s="94" t="s">
        <v>173</v>
      </c>
      <c r="F11" s="94" t="s">
        <v>35</v>
      </c>
      <c r="G11" s="94" t="s">
        <v>207</v>
      </c>
      <c r="H11" s="94"/>
      <c r="I11" s="94"/>
      <c r="J11" s="94" t="s">
        <v>69</v>
      </c>
      <c r="K11" s="94" t="s">
        <v>90</v>
      </c>
      <c r="L11" s="94" t="s">
        <v>144</v>
      </c>
      <c r="M11" s="94" t="s">
        <v>28</v>
      </c>
      <c r="N11" s="176"/>
      <c r="O11" s="508"/>
    </row>
    <row r="12" spans="1:21" x14ac:dyDescent="0.25">
      <c r="A12" s="187">
        <v>2</v>
      </c>
      <c r="B12" s="95" t="s">
        <v>456</v>
      </c>
      <c r="C12" s="94" t="s">
        <v>480</v>
      </c>
      <c r="D12" s="168"/>
      <c r="E12" s="94" t="s">
        <v>177</v>
      </c>
      <c r="F12" s="94" t="s">
        <v>35</v>
      </c>
      <c r="G12" s="112" t="s">
        <v>207</v>
      </c>
      <c r="H12" s="94"/>
      <c r="I12" s="94"/>
      <c r="J12" s="94"/>
      <c r="K12" s="94"/>
      <c r="L12" s="94" t="s">
        <v>496</v>
      </c>
      <c r="M12" s="94"/>
      <c r="N12" s="427" t="s">
        <v>534</v>
      </c>
      <c r="O12" s="508"/>
    </row>
    <row r="13" spans="1:21" ht="54.6" customHeight="1" x14ac:dyDescent="0.25">
      <c r="A13" s="187">
        <v>3</v>
      </c>
      <c r="B13" s="113" t="s">
        <v>181</v>
      </c>
      <c r="C13" s="160" t="s">
        <v>182</v>
      </c>
      <c r="D13" s="166" t="s">
        <v>168</v>
      </c>
      <c r="E13" s="112" t="s">
        <v>85</v>
      </c>
      <c r="F13" s="112" t="s">
        <v>35</v>
      </c>
      <c r="G13" s="112" t="s">
        <v>207</v>
      </c>
      <c r="H13" s="49"/>
      <c r="I13" s="49"/>
      <c r="J13" s="112" t="s">
        <v>69</v>
      </c>
      <c r="K13" s="112" t="s">
        <v>90</v>
      </c>
      <c r="L13" s="112" t="s">
        <v>496</v>
      </c>
      <c r="M13" s="447" t="s">
        <v>28</v>
      </c>
      <c r="N13" s="428"/>
      <c r="O13" s="508"/>
    </row>
    <row r="14" spans="1:21" x14ac:dyDescent="0.25">
      <c r="A14" s="187">
        <v>4</v>
      </c>
      <c r="B14" s="95" t="s">
        <v>180</v>
      </c>
      <c r="C14" s="94" t="s">
        <v>480</v>
      </c>
      <c r="D14" s="168" t="s">
        <v>168</v>
      </c>
      <c r="E14" s="94" t="s">
        <v>177</v>
      </c>
      <c r="F14" s="94" t="s">
        <v>35</v>
      </c>
      <c r="G14" s="112" t="s">
        <v>207</v>
      </c>
      <c r="H14" s="49"/>
      <c r="I14" s="49"/>
      <c r="J14" s="49"/>
      <c r="K14" s="94" t="s">
        <v>90</v>
      </c>
      <c r="L14" s="94" t="s">
        <v>496</v>
      </c>
      <c r="M14" s="448"/>
      <c r="N14" s="429"/>
      <c r="O14" s="508"/>
    </row>
    <row r="15" spans="1:21" ht="14.85" customHeight="1" x14ac:dyDescent="0.25">
      <c r="A15" s="441" t="s">
        <v>220</v>
      </c>
      <c r="B15" s="442"/>
      <c r="C15" s="442"/>
      <c r="D15" s="442"/>
      <c r="E15" s="442"/>
      <c r="F15" s="442"/>
      <c r="G15" s="442"/>
      <c r="H15" s="442"/>
      <c r="I15" s="442"/>
      <c r="J15" s="442"/>
      <c r="K15" s="442"/>
      <c r="L15" s="442"/>
      <c r="M15" s="442"/>
      <c r="N15" s="442"/>
      <c r="O15" s="587"/>
    </row>
    <row r="16" spans="1:21" s="50" customFormat="1" ht="17.100000000000001" customHeight="1" x14ac:dyDescent="0.25">
      <c r="A16" s="192">
        <v>5</v>
      </c>
      <c r="B16" s="117" t="s">
        <v>433</v>
      </c>
      <c r="C16" s="115"/>
      <c r="D16" s="114"/>
      <c r="E16" s="114"/>
      <c r="F16" s="114"/>
      <c r="G16" s="114"/>
      <c r="H16" s="114"/>
      <c r="I16" s="114"/>
      <c r="J16" s="49"/>
      <c r="K16" s="49"/>
      <c r="L16" s="112"/>
      <c r="M16" s="5"/>
      <c r="N16" s="177"/>
      <c r="O16" s="537"/>
      <c r="P16"/>
      <c r="Q16"/>
      <c r="R16"/>
      <c r="S16"/>
      <c r="T16"/>
      <c r="U16"/>
    </row>
    <row r="17" spans="1:21" s="50" customFormat="1" ht="17.100000000000001" customHeight="1" x14ac:dyDescent="0.25">
      <c r="A17" s="192">
        <v>6</v>
      </c>
      <c r="B17" s="116" t="s">
        <v>438</v>
      </c>
      <c r="C17" s="169">
        <v>0.9</v>
      </c>
      <c r="D17" s="168" t="s">
        <v>167</v>
      </c>
      <c r="E17" s="114" t="s">
        <v>483</v>
      </c>
      <c r="F17" s="170" t="s">
        <v>53</v>
      </c>
      <c r="G17" s="114" t="s">
        <v>209</v>
      </c>
      <c r="H17" s="112" t="s">
        <v>82</v>
      </c>
      <c r="I17" s="112" t="s">
        <v>82</v>
      </c>
      <c r="J17" s="94" t="s">
        <v>69</v>
      </c>
      <c r="K17" s="94" t="s">
        <v>512</v>
      </c>
      <c r="L17" s="94" t="s">
        <v>145</v>
      </c>
      <c r="M17" s="94" t="s">
        <v>187</v>
      </c>
      <c r="N17" s="178"/>
      <c r="O17" s="618" t="s">
        <v>82</v>
      </c>
      <c r="P17"/>
      <c r="Q17"/>
      <c r="R17"/>
      <c r="S17"/>
      <c r="T17"/>
      <c r="U17"/>
    </row>
    <row r="18" spans="1:21" s="50" customFormat="1" ht="17.100000000000001" customHeight="1" x14ac:dyDescent="0.25">
      <c r="A18" s="192">
        <v>7</v>
      </c>
      <c r="B18" s="116" t="s">
        <v>439</v>
      </c>
      <c r="C18" s="169">
        <v>0.9</v>
      </c>
      <c r="D18" s="168" t="s">
        <v>167</v>
      </c>
      <c r="E18" s="114" t="s">
        <v>483</v>
      </c>
      <c r="F18" s="170" t="s">
        <v>53</v>
      </c>
      <c r="G18" s="114" t="s">
        <v>209</v>
      </c>
      <c r="H18" s="114"/>
      <c r="I18" s="114"/>
      <c r="J18" s="94" t="s">
        <v>69</v>
      </c>
      <c r="K18" s="94" t="s">
        <v>512</v>
      </c>
      <c r="L18" s="94" t="s">
        <v>145</v>
      </c>
      <c r="M18" s="94" t="s">
        <v>187</v>
      </c>
      <c r="N18" s="178"/>
      <c r="O18" s="618" t="s">
        <v>82</v>
      </c>
      <c r="P18"/>
      <c r="Q18"/>
      <c r="R18"/>
      <c r="S18"/>
      <c r="T18"/>
      <c r="U18"/>
    </row>
    <row r="19" spans="1:21" ht="14.85" customHeight="1" x14ac:dyDescent="0.25">
      <c r="A19" s="441" t="s">
        <v>222</v>
      </c>
      <c r="B19" s="442"/>
      <c r="C19" s="442"/>
      <c r="D19" s="442"/>
      <c r="E19" s="442"/>
      <c r="F19" s="442"/>
      <c r="G19" s="442"/>
      <c r="H19" s="442"/>
      <c r="I19" s="442"/>
      <c r="J19" s="442"/>
      <c r="K19" s="442"/>
      <c r="L19" s="442"/>
      <c r="M19" s="442"/>
      <c r="N19" s="442"/>
      <c r="O19" s="587"/>
    </row>
    <row r="20" spans="1:21" s="50" customFormat="1" ht="34.5" customHeight="1" x14ac:dyDescent="0.25">
      <c r="A20" s="192">
        <v>8</v>
      </c>
      <c r="B20" s="266" t="s">
        <v>643</v>
      </c>
      <c r="C20" s="115" t="s">
        <v>635</v>
      </c>
      <c r="D20" s="166" t="s">
        <v>169</v>
      </c>
      <c r="E20" s="115"/>
      <c r="F20" s="115"/>
      <c r="G20" s="115"/>
      <c r="H20" s="115"/>
      <c r="I20" s="115"/>
      <c r="J20" s="115"/>
      <c r="K20" s="112" t="s">
        <v>529</v>
      </c>
      <c r="L20" s="175"/>
      <c r="M20" s="160" t="s">
        <v>535</v>
      </c>
      <c r="N20" s="179"/>
      <c r="O20" s="537"/>
      <c r="P20"/>
      <c r="Q20"/>
      <c r="R20"/>
      <c r="S20"/>
      <c r="T20"/>
      <c r="U20"/>
    </row>
    <row r="21" spans="1:21" ht="14.85" customHeight="1" x14ac:dyDescent="0.25">
      <c r="A21" s="441" t="s">
        <v>223</v>
      </c>
      <c r="B21" s="442"/>
      <c r="C21" s="442"/>
      <c r="D21" s="442"/>
      <c r="E21" s="442"/>
      <c r="F21" s="442"/>
      <c r="G21" s="442"/>
      <c r="H21" s="442"/>
      <c r="I21" s="442"/>
      <c r="J21" s="442"/>
      <c r="K21" s="442"/>
      <c r="L21" s="442"/>
      <c r="M21" s="442"/>
      <c r="N21" s="442"/>
      <c r="O21" s="587"/>
    </row>
    <row r="22" spans="1:21" s="50" customFormat="1" ht="14.85" customHeight="1" x14ac:dyDescent="0.25">
      <c r="A22" s="192">
        <v>9</v>
      </c>
      <c r="B22" s="266" t="s">
        <v>644</v>
      </c>
      <c r="C22" s="115" t="s">
        <v>635</v>
      </c>
      <c r="D22" s="166" t="s">
        <v>169</v>
      </c>
      <c r="E22" s="114"/>
      <c r="F22" s="114"/>
      <c r="G22" s="114"/>
      <c r="H22" s="114"/>
      <c r="I22" s="114"/>
      <c r="J22" s="175"/>
      <c r="K22" s="94" t="s">
        <v>528</v>
      </c>
      <c r="L22" s="175"/>
      <c r="M22" s="94" t="s">
        <v>187</v>
      </c>
      <c r="N22" s="179"/>
      <c r="O22" s="537"/>
      <c r="P22"/>
      <c r="Q22"/>
      <c r="R22"/>
      <c r="S22"/>
      <c r="T22"/>
      <c r="U22"/>
    </row>
    <row r="23" spans="1:21" s="50" customFormat="1" ht="4.5" customHeight="1" x14ac:dyDescent="0.25">
      <c r="A23" s="445"/>
      <c r="B23" s="446"/>
      <c r="C23" s="446"/>
      <c r="D23" s="446"/>
      <c r="E23" s="446"/>
      <c r="F23" s="446"/>
      <c r="G23" s="446"/>
      <c r="H23" s="446"/>
      <c r="I23" s="446"/>
      <c r="J23" s="446"/>
      <c r="K23" s="446"/>
      <c r="L23" s="446"/>
      <c r="M23" s="446"/>
      <c r="N23" s="446"/>
      <c r="O23" s="508"/>
      <c r="P23"/>
      <c r="Q23"/>
      <c r="R23"/>
      <c r="S23"/>
      <c r="T23"/>
      <c r="U23"/>
    </row>
    <row r="24" spans="1:21" ht="14.85" customHeight="1" x14ac:dyDescent="0.25">
      <c r="A24" s="441" t="s">
        <v>224</v>
      </c>
      <c r="B24" s="442"/>
      <c r="C24" s="442"/>
      <c r="D24" s="442"/>
      <c r="E24" s="442"/>
      <c r="F24" s="442"/>
      <c r="G24" s="442"/>
      <c r="H24" s="442"/>
      <c r="I24" s="442"/>
      <c r="J24" s="442"/>
      <c r="K24" s="442"/>
      <c r="L24" s="442"/>
      <c r="M24" s="442"/>
      <c r="N24" s="442"/>
      <c r="O24" s="587"/>
    </row>
    <row r="25" spans="1:21" ht="33" customHeight="1" x14ac:dyDescent="0.25">
      <c r="A25" s="186">
        <f>+A22+1</f>
        <v>10</v>
      </c>
      <c r="B25" s="113" t="s">
        <v>594</v>
      </c>
      <c r="C25" s="257" t="s">
        <v>672</v>
      </c>
      <c r="D25" s="166" t="s">
        <v>169</v>
      </c>
      <c r="E25" s="112" t="s">
        <v>484</v>
      </c>
      <c r="F25" s="112" t="s">
        <v>35</v>
      </c>
      <c r="G25" s="112" t="s">
        <v>174</v>
      </c>
      <c r="H25" s="112" t="s">
        <v>82</v>
      </c>
      <c r="I25" s="112" t="s">
        <v>82</v>
      </c>
      <c r="J25" s="112" t="s">
        <v>69</v>
      </c>
      <c r="K25" s="234" t="s">
        <v>550</v>
      </c>
      <c r="L25" s="112" t="s">
        <v>148</v>
      </c>
      <c r="M25" s="112" t="s">
        <v>187</v>
      </c>
      <c r="N25" s="427" t="s">
        <v>434</v>
      </c>
      <c r="O25" s="588"/>
    </row>
    <row r="26" spans="1:21" ht="30.75" customHeight="1" x14ac:dyDescent="0.25">
      <c r="A26" s="186">
        <f>A25+1</f>
        <v>11</v>
      </c>
      <c r="B26" s="95" t="s">
        <v>600</v>
      </c>
      <c r="C26" s="257" t="s">
        <v>672</v>
      </c>
      <c r="D26" s="166" t="s">
        <v>169</v>
      </c>
      <c r="E26" s="112" t="s">
        <v>484</v>
      </c>
      <c r="F26" s="112" t="s">
        <v>35</v>
      </c>
      <c r="G26" s="112" t="s">
        <v>174</v>
      </c>
      <c r="H26" s="112" t="s">
        <v>82</v>
      </c>
      <c r="I26" s="112" t="s">
        <v>82</v>
      </c>
      <c r="J26" s="112" t="s">
        <v>69</v>
      </c>
      <c r="K26" s="234" t="s">
        <v>550</v>
      </c>
      <c r="L26" s="112" t="s">
        <v>148</v>
      </c>
      <c r="M26" s="112" t="s">
        <v>187</v>
      </c>
      <c r="N26" s="428"/>
      <c r="O26" s="588"/>
    </row>
    <row r="27" spans="1:21" ht="30" customHeight="1" x14ac:dyDescent="0.25">
      <c r="A27" s="186">
        <f t="shared" ref="A27:A38" si="0">A26+1</f>
        <v>12</v>
      </c>
      <c r="B27" s="113" t="s">
        <v>595</v>
      </c>
      <c r="C27" s="257" t="s">
        <v>672</v>
      </c>
      <c r="D27" s="166" t="s">
        <v>169</v>
      </c>
      <c r="E27" s="112" t="s">
        <v>484</v>
      </c>
      <c r="F27" s="112" t="s">
        <v>35</v>
      </c>
      <c r="G27" s="112" t="s">
        <v>174</v>
      </c>
      <c r="H27" s="112" t="s">
        <v>82</v>
      </c>
      <c r="I27" s="112" t="s">
        <v>82</v>
      </c>
      <c r="J27" s="112" t="s">
        <v>69</v>
      </c>
      <c r="K27" s="234" t="s">
        <v>550</v>
      </c>
      <c r="L27" s="112" t="s">
        <v>148</v>
      </c>
      <c r="M27" s="112" t="s">
        <v>187</v>
      </c>
      <c r="N27" s="428"/>
      <c r="O27" s="588"/>
    </row>
    <row r="28" spans="1:21" ht="32.1" customHeight="1" x14ac:dyDescent="0.25">
      <c r="A28" s="186">
        <f t="shared" si="0"/>
        <v>13</v>
      </c>
      <c r="B28" s="116" t="s">
        <v>596</v>
      </c>
      <c r="C28" s="257" t="s">
        <v>672</v>
      </c>
      <c r="D28" s="166" t="s">
        <v>169</v>
      </c>
      <c r="E28" s="112" t="s">
        <v>484</v>
      </c>
      <c r="F28" s="112" t="s">
        <v>35</v>
      </c>
      <c r="G28" s="112" t="s">
        <v>174</v>
      </c>
      <c r="H28" s="112" t="s">
        <v>82</v>
      </c>
      <c r="I28" s="112" t="s">
        <v>82</v>
      </c>
      <c r="J28" s="112" t="s">
        <v>69</v>
      </c>
      <c r="K28" s="234" t="s">
        <v>550</v>
      </c>
      <c r="L28" s="112" t="s">
        <v>148</v>
      </c>
      <c r="M28" s="112" t="s">
        <v>187</v>
      </c>
      <c r="N28" s="428"/>
      <c r="O28" s="588"/>
    </row>
    <row r="29" spans="1:21" ht="30.95" customHeight="1" x14ac:dyDescent="0.25">
      <c r="A29" s="186">
        <f t="shared" si="0"/>
        <v>14</v>
      </c>
      <c r="B29" s="118" t="s">
        <v>247</v>
      </c>
      <c r="C29" s="257" t="s">
        <v>672</v>
      </c>
      <c r="D29" s="166" t="s">
        <v>169</v>
      </c>
      <c r="E29" s="112" t="s">
        <v>484</v>
      </c>
      <c r="F29" s="112" t="s">
        <v>35</v>
      </c>
      <c r="G29" s="112" t="s">
        <v>174</v>
      </c>
      <c r="H29" s="112" t="s">
        <v>82</v>
      </c>
      <c r="I29" s="112" t="s">
        <v>82</v>
      </c>
      <c r="J29" s="112" t="s">
        <v>69</v>
      </c>
      <c r="K29" s="234" t="s">
        <v>550</v>
      </c>
      <c r="L29" s="112" t="s">
        <v>148</v>
      </c>
      <c r="M29" s="112" t="s">
        <v>187</v>
      </c>
      <c r="N29" s="428"/>
      <c r="O29" s="588"/>
    </row>
    <row r="30" spans="1:21" ht="32.450000000000003" customHeight="1" x14ac:dyDescent="0.25">
      <c r="A30" s="186">
        <f t="shared" si="0"/>
        <v>15</v>
      </c>
      <c r="B30" s="118" t="s">
        <v>541</v>
      </c>
      <c r="C30" s="257" t="s">
        <v>672</v>
      </c>
      <c r="D30" s="166" t="s">
        <v>169</v>
      </c>
      <c r="E30" s="112" t="s">
        <v>484</v>
      </c>
      <c r="F30" s="112" t="s">
        <v>35</v>
      </c>
      <c r="G30" s="112" t="s">
        <v>174</v>
      </c>
      <c r="H30" s="112" t="s">
        <v>82</v>
      </c>
      <c r="I30" s="112" t="s">
        <v>82</v>
      </c>
      <c r="J30" s="112" t="s">
        <v>69</v>
      </c>
      <c r="K30" s="234" t="s">
        <v>550</v>
      </c>
      <c r="L30" s="112" t="s">
        <v>148</v>
      </c>
      <c r="M30" s="112" t="s">
        <v>187</v>
      </c>
      <c r="N30" s="428"/>
      <c r="O30" s="588"/>
    </row>
    <row r="31" spans="1:21" ht="26.45" customHeight="1" x14ac:dyDescent="0.25">
      <c r="A31" s="186">
        <f t="shared" si="0"/>
        <v>16</v>
      </c>
      <c r="B31" s="116" t="s">
        <v>601</v>
      </c>
      <c r="C31" s="160" t="s">
        <v>602</v>
      </c>
      <c r="D31" s="166" t="s">
        <v>169</v>
      </c>
      <c r="E31" s="112" t="s">
        <v>85</v>
      </c>
      <c r="F31" s="112" t="s">
        <v>35</v>
      </c>
      <c r="G31" s="112" t="s">
        <v>174</v>
      </c>
      <c r="H31" s="112" t="s">
        <v>82</v>
      </c>
      <c r="I31" s="112" t="s">
        <v>82</v>
      </c>
      <c r="J31" s="112" t="s">
        <v>69</v>
      </c>
      <c r="K31" s="234" t="s">
        <v>550</v>
      </c>
      <c r="L31" s="112" t="s">
        <v>148</v>
      </c>
      <c r="M31" s="112" t="s">
        <v>187</v>
      </c>
      <c r="N31" s="428"/>
      <c r="O31" s="588"/>
    </row>
    <row r="32" spans="1:21" ht="29.45" customHeight="1" x14ac:dyDescent="0.25">
      <c r="A32" s="186">
        <f t="shared" si="0"/>
        <v>17</v>
      </c>
      <c r="B32" s="116" t="s">
        <v>214</v>
      </c>
      <c r="C32" s="240">
        <v>0.9</v>
      </c>
      <c r="D32" s="166" t="s">
        <v>169</v>
      </c>
      <c r="E32" s="112" t="s">
        <v>85</v>
      </c>
      <c r="F32" s="112" t="s">
        <v>35</v>
      </c>
      <c r="G32" s="112" t="s">
        <v>174</v>
      </c>
      <c r="H32" s="112" t="s">
        <v>82</v>
      </c>
      <c r="I32" s="112" t="s">
        <v>82</v>
      </c>
      <c r="J32" s="112" t="s">
        <v>69</v>
      </c>
      <c r="K32" s="234" t="s">
        <v>550</v>
      </c>
      <c r="L32" s="112" t="s">
        <v>148</v>
      </c>
      <c r="M32" s="112" t="s">
        <v>187</v>
      </c>
      <c r="N32" s="428"/>
      <c r="O32" s="588"/>
    </row>
    <row r="33" spans="1:15" ht="28.5" x14ac:dyDescent="0.25">
      <c r="A33" s="190">
        <f t="shared" si="0"/>
        <v>18</v>
      </c>
      <c r="B33" s="116" t="s">
        <v>637</v>
      </c>
      <c r="C33" s="241">
        <v>0.63500000000000001</v>
      </c>
      <c r="D33" s="166" t="s">
        <v>169</v>
      </c>
      <c r="E33" s="112" t="s">
        <v>85</v>
      </c>
      <c r="F33" s="112" t="s">
        <v>35</v>
      </c>
      <c r="G33" s="112" t="s">
        <v>239</v>
      </c>
      <c r="H33" s="112" t="s">
        <v>82</v>
      </c>
      <c r="I33" s="112" t="s">
        <v>82</v>
      </c>
      <c r="J33" s="112" t="s">
        <v>69</v>
      </c>
      <c r="K33" s="234" t="s">
        <v>550</v>
      </c>
      <c r="L33" s="112" t="s">
        <v>148</v>
      </c>
      <c r="M33" s="112" t="s">
        <v>187</v>
      </c>
      <c r="N33" s="429"/>
      <c r="O33" s="589"/>
    </row>
    <row r="34" spans="1:15" ht="20.100000000000001" customHeight="1" x14ac:dyDescent="0.25">
      <c r="A34" s="186">
        <f t="shared" si="0"/>
        <v>19</v>
      </c>
      <c r="B34" s="119" t="s">
        <v>440</v>
      </c>
      <c r="C34" s="97">
        <v>0.9</v>
      </c>
      <c r="D34" s="166" t="s">
        <v>167</v>
      </c>
      <c r="E34" s="112" t="s">
        <v>485</v>
      </c>
      <c r="F34" s="112" t="s">
        <v>53</v>
      </c>
      <c r="G34" s="112" t="s">
        <v>209</v>
      </c>
      <c r="H34" s="112" t="s">
        <v>82</v>
      </c>
      <c r="I34" s="112" t="s">
        <v>82</v>
      </c>
      <c r="J34" s="112"/>
      <c r="K34" s="112" t="s">
        <v>512</v>
      </c>
      <c r="L34" s="112" t="s">
        <v>148</v>
      </c>
      <c r="M34" s="112" t="s">
        <v>187</v>
      </c>
      <c r="N34" s="180"/>
      <c r="O34" s="618" t="s">
        <v>82</v>
      </c>
    </row>
    <row r="35" spans="1:15" ht="20.100000000000001" customHeight="1" x14ac:dyDescent="0.25">
      <c r="A35" s="186">
        <f t="shared" si="0"/>
        <v>20</v>
      </c>
      <c r="B35" s="119" t="s">
        <v>441</v>
      </c>
      <c r="C35" s="96" t="s">
        <v>480</v>
      </c>
      <c r="D35" s="166" t="s">
        <v>167</v>
      </c>
      <c r="E35" s="112" t="s">
        <v>183</v>
      </c>
      <c r="F35" s="112" t="s">
        <v>53</v>
      </c>
      <c r="G35" s="112" t="s">
        <v>209</v>
      </c>
      <c r="H35" s="112" t="s">
        <v>82</v>
      </c>
      <c r="I35" s="112" t="s">
        <v>82</v>
      </c>
      <c r="J35" s="112"/>
      <c r="K35" s="112" t="s">
        <v>512</v>
      </c>
      <c r="L35" s="112" t="s">
        <v>148</v>
      </c>
      <c r="M35" s="112" t="s">
        <v>187</v>
      </c>
      <c r="N35" s="180"/>
      <c r="O35" s="618" t="s">
        <v>82</v>
      </c>
    </row>
    <row r="36" spans="1:15" ht="28.5" x14ac:dyDescent="0.25">
      <c r="A36" s="190">
        <f t="shared" si="0"/>
        <v>21</v>
      </c>
      <c r="B36" s="119" t="s">
        <v>442</v>
      </c>
      <c r="C36" s="160" t="s">
        <v>553</v>
      </c>
      <c r="D36" s="166" t="s">
        <v>167</v>
      </c>
      <c r="E36" s="112" t="s">
        <v>486</v>
      </c>
      <c r="F36" s="112" t="s">
        <v>53</v>
      </c>
      <c r="G36" s="112" t="s">
        <v>209</v>
      </c>
      <c r="H36" s="112" t="s">
        <v>82</v>
      </c>
      <c r="I36" s="112" t="s">
        <v>82</v>
      </c>
      <c r="J36" s="112"/>
      <c r="K36" s="112" t="s">
        <v>512</v>
      </c>
      <c r="L36" s="112" t="s">
        <v>148</v>
      </c>
      <c r="M36" s="112" t="s">
        <v>187</v>
      </c>
      <c r="N36" s="427" t="s">
        <v>542</v>
      </c>
      <c r="O36" s="618" t="s">
        <v>82</v>
      </c>
    </row>
    <row r="37" spans="1:15" ht="28.5" x14ac:dyDescent="0.25">
      <c r="A37" s="190">
        <f t="shared" si="0"/>
        <v>22</v>
      </c>
      <c r="B37" s="119" t="s">
        <v>443</v>
      </c>
      <c r="C37" s="160" t="s">
        <v>553</v>
      </c>
      <c r="D37" s="166" t="s">
        <v>167</v>
      </c>
      <c r="E37" s="112" t="s">
        <v>486</v>
      </c>
      <c r="F37" s="112" t="s">
        <v>53</v>
      </c>
      <c r="G37" s="112" t="s">
        <v>209</v>
      </c>
      <c r="H37" s="112" t="s">
        <v>82</v>
      </c>
      <c r="I37" s="112" t="s">
        <v>82</v>
      </c>
      <c r="J37" s="112"/>
      <c r="K37" s="112" t="s">
        <v>512</v>
      </c>
      <c r="L37" s="112" t="s">
        <v>148</v>
      </c>
      <c r="M37" s="112" t="s">
        <v>187</v>
      </c>
      <c r="N37" s="428"/>
      <c r="O37" s="618" t="s">
        <v>82</v>
      </c>
    </row>
    <row r="38" spans="1:15" ht="30.75" customHeight="1" thickBot="1" x14ac:dyDescent="0.3">
      <c r="A38" s="205">
        <f t="shared" si="0"/>
        <v>23</v>
      </c>
      <c r="B38" s="159" t="s">
        <v>444</v>
      </c>
      <c r="C38" s="239" t="s">
        <v>553</v>
      </c>
      <c r="D38" s="171" t="s">
        <v>167</v>
      </c>
      <c r="E38" s="172" t="s">
        <v>486</v>
      </c>
      <c r="F38" s="172" t="s">
        <v>53</v>
      </c>
      <c r="G38" s="172" t="s">
        <v>209</v>
      </c>
      <c r="H38" s="172" t="s">
        <v>82</v>
      </c>
      <c r="I38" s="172" t="s">
        <v>82</v>
      </c>
      <c r="J38" s="172"/>
      <c r="K38" s="172" t="s">
        <v>512</v>
      </c>
      <c r="L38" s="172" t="s">
        <v>148</v>
      </c>
      <c r="M38" s="172" t="s">
        <v>187</v>
      </c>
      <c r="N38" s="440"/>
      <c r="O38" s="619" t="s">
        <v>82</v>
      </c>
    </row>
  </sheetData>
  <mergeCells count="18">
    <mergeCell ref="A7:N7"/>
    <mergeCell ref="A23:N23"/>
    <mergeCell ref="N12:N14"/>
    <mergeCell ref="M13:M14"/>
    <mergeCell ref="O5:O6"/>
    <mergeCell ref="A1:N1"/>
    <mergeCell ref="N5:N6"/>
    <mergeCell ref="G3:J3"/>
    <mergeCell ref="B5:B6"/>
    <mergeCell ref="C5:C6"/>
    <mergeCell ref="D5:K5"/>
    <mergeCell ref="N25:N33"/>
    <mergeCell ref="N36:N38"/>
    <mergeCell ref="A10:O10"/>
    <mergeCell ref="A15:O15"/>
    <mergeCell ref="A19:O19"/>
    <mergeCell ref="A21:O21"/>
    <mergeCell ref="A24:O24"/>
  </mergeCells>
  <pageMargins left="0.70866141732283472" right="0.70866141732283472" top="0.74803149606299213" bottom="0.74803149606299213" header="0.31496062992125984" footer="0.31496062992125984"/>
  <pageSetup paperSize="9" scale="60" fitToHeight="0" orientation="landscape" r:id="rId1"/>
  <headerFooter scaleWithDoc="0">
    <oddHeader>&amp;R&amp;"Arial,Bold"APPENDIX 1</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zoomScale="90" zoomScaleNormal="90" workbookViewId="0">
      <selection activeCell="F3" sqref="F3:J3"/>
    </sheetView>
  </sheetViews>
  <sheetFormatPr defaultRowHeight="15" x14ac:dyDescent="0.25"/>
  <cols>
    <col min="1" max="1" width="3.85546875" customWidth="1"/>
    <col min="2" max="2" width="60.85546875" customWidth="1"/>
    <col min="3" max="3" width="14.85546875" customWidth="1"/>
    <col min="4" max="4" width="10.5703125" bestFit="1" customWidth="1"/>
    <col min="5" max="5" width="7.42578125" bestFit="1" customWidth="1"/>
    <col min="8" max="8" width="10.140625" bestFit="1" customWidth="1"/>
    <col min="9" max="9" width="8.85546875" bestFit="1" customWidth="1"/>
    <col min="10" max="10" width="16.7109375" customWidth="1"/>
    <col min="11" max="11" width="10.5703125" customWidth="1"/>
    <col min="12" max="12" width="9.85546875" bestFit="1" customWidth="1"/>
    <col min="13" max="13" width="8.85546875" customWidth="1"/>
    <col min="14" max="14" width="18.5703125" customWidth="1"/>
  </cols>
  <sheetData>
    <row r="1" spans="1:14" ht="18.75" thickBot="1" x14ac:dyDescent="0.3">
      <c r="A1" s="271" t="s">
        <v>0</v>
      </c>
      <c r="B1" s="272"/>
      <c r="C1" s="272"/>
      <c r="D1" s="272"/>
      <c r="E1" s="272"/>
      <c r="F1" s="272"/>
      <c r="G1" s="272"/>
      <c r="H1" s="272"/>
      <c r="I1" s="272"/>
      <c r="J1" s="272"/>
      <c r="K1" s="272"/>
      <c r="L1" s="272"/>
      <c r="M1" s="272"/>
      <c r="N1" s="273"/>
    </row>
    <row r="2" spans="1:14" ht="15.75" thickBot="1" x14ac:dyDescent="0.3">
      <c r="A2" s="1"/>
      <c r="B2" s="2"/>
      <c r="C2" s="2"/>
      <c r="D2" s="2"/>
      <c r="E2" s="2"/>
      <c r="F2" s="2"/>
      <c r="G2" s="2"/>
      <c r="H2" s="2"/>
      <c r="I2" s="2"/>
      <c r="J2" s="2"/>
      <c r="K2" s="2"/>
      <c r="L2" s="1"/>
      <c r="M2" s="1"/>
    </row>
    <row r="3" spans="1:14" ht="16.5" thickBot="1" x14ac:dyDescent="0.3">
      <c r="A3" s="1"/>
      <c r="B3" s="346" t="s">
        <v>73</v>
      </c>
      <c r="C3" s="439"/>
      <c r="D3" s="439"/>
      <c r="E3" s="347"/>
      <c r="F3" s="14"/>
      <c r="G3" s="348" t="str">
        <f>'Better Care PIs'!G3:J3</f>
        <v xml:space="preserve"> Version 3.8 (October 2023)</v>
      </c>
      <c r="H3" s="349"/>
      <c r="I3" s="349"/>
      <c r="J3" s="350"/>
      <c r="M3" s="3"/>
    </row>
    <row r="4" spans="1:14" ht="15.75" thickBot="1" x14ac:dyDescent="0.3">
      <c r="A4" s="1"/>
      <c r="B4" s="1"/>
      <c r="C4" s="1"/>
      <c r="D4" s="1"/>
      <c r="E4" s="1"/>
      <c r="F4" s="1"/>
      <c r="G4" s="1"/>
      <c r="H4" s="1"/>
      <c r="I4" s="1"/>
      <c r="J4" s="1"/>
      <c r="K4" s="1"/>
      <c r="L4" s="1"/>
      <c r="M4" s="1"/>
    </row>
    <row r="5" spans="1:14" x14ac:dyDescent="0.25">
      <c r="A5" s="123" t="s">
        <v>1</v>
      </c>
      <c r="B5" s="443" t="s">
        <v>76</v>
      </c>
      <c r="C5" s="443" t="s">
        <v>75</v>
      </c>
      <c r="D5" s="443" t="s">
        <v>22</v>
      </c>
      <c r="E5" s="443"/>
      <c r="F5" s="443"/>
      <c r="G5" s="443"/>
      <c r="H5" s="443"/>
      <c r="I5" s="443"/>
      <c r="J5" s="443"/>
      <c r="K5" s="443"/>
      <c r="L5" s="124" t="s">
        <v>79</v>
      </c>
      <c r="M5" s="125" t="s">
        <v>83</v>
      </c>
      <c r="N5" s="530" t="s">
        <v>532</v>
      </c>
    </row>
    <row r="6" spans="1:14" x14ac:dyDescent="0.25">
      <c r="A6" s="126"/>
      <c r="B6" s="277"/>
      <c r="C6" s="277"/>
      <c r="D6" s="258" t="s">
        <v>10</v>
      </c>
      <c r="E6" s="258" t="s">
        <v>11</v>
      </c>
      <c r="F6" s="258" t="s">
        <v>12</v>
      </c>
      <c r="G6" s="258" t="s">
        <v>16</v>
      </c>
      <c r="H6" s="258" t="s">
        <v>14</v>
      </c>
      <c r="I6" s="258" t="s">
        <v>15</v>
      </c>
      <c r="J6" s="258" t="s">
        <v>13</v>
      </c>
      <c r="K6" s="258" t="s">
        <v>196</v>
      </c>
      <c r="L6" s="127" t="s">
        <v>80</v>
      </c>
      <c r="M6" s="128" t="s">
        <v>84</v>
      </c>
      <c r="N6" s="532"/>
    </row>
    <row r="7" spans="1:14" ht="7.5" customHeight="1" x14ac:dyDescent="0.25">
      <c r="A7" s="126"/>
      <c r="B7" s="5"/>
      <c r="C7" s="5"/>
      <c r="D7" s="5"/>
      <c r="E7" s="5"/>
      <c r="F7" s="5"/>
      <c r="G7" s="5"/>
      <c r="H7" s="5"/>
      <c r="I7" s="5"/>
      <c r="J7" s="5"/>
      <c r="K7" s="5"/>
      <c r="L7" s="10"/>
      <c r="M7" s="10"/>
      <c r="N7" s="129"/>
    </row>
    <row r="8" spans="1:14" ht="15.75" x14ac:dyDescent="0.25">
      <c r="A8" s="130" t="s">
        <v>4</v>
      </c>
      <c r="B8" s="131" t="s">
        <v>8</v>
      </c>
      <c r="C8" s="64"/>
      <c r="D8" s="64"/>
      <c r="E8" s="64"/>
      <c r="F8" s="64"/>
      <c r="G8" s="64"/>
      <c r="H8" s="64"/>
      <c r="I8" s="64"/>
      <c r="J8" s="64"/>
      <c r="K8" s="64"/>
      <c r="L8" s="64"/>
      <c r="M8" s="65"/>
      <c r="N8" s="132"/>
    </row>
    <row r="9" spans="1:14" x14ac:dyDescent="0.25">
      <c r="A9" s="188"/>
      <c r="B9" s="62" t="s">
        <v>24</v>
      </c>
      <c r="C9" s="64"/>
      <c r="D9" s="64"/>
      <c r="E9" s="64"/>
      <c r="F9" s="64"/>
      <c r="G9" s="64"/>
      <c r="H9" s="64"/>
      <c r="I9" s="64"/>
      <c r="J9" s="64"/>
      <c r="K9" s="64"/>
      <c r="L9" s="64"/>
      <c r="M9" s="63"/>
      <c r="N9" s="133"/>
    </row>
    <row r="10" spans="1:14" x14ac:dyDescent="0.25">
      <c r="A10" s="206"/>
      <c r="B10" s="449" t="s">
        <v>225</v>
      </c>
      <c r="C10" s="449"/>
      <c r="D10" s="449"/>
      <c r="E10" s="449"/>
      <c r="F10" s="449"/>
      <c r="G10" s="449"/>
      <c r="H10" s="449"/>
      <c r="I10" s="449"/>
      <c r="J10" s="449"/>
      <c r="K10" s="449"/>
      <c r="L10" s="449"/>
      <c r="M10" s="449"/>
      <c r="N10" s="450"/>
    </row>
    <row r="11" spans="1:14" ht="18.600000000000001" customHeight="1" x14ac:dyDescent="0.25">
      <c r="A11" s="186">
        <v>1</v>
      </c>
      <c r="B11" s="95" t="s">
        <v>651</v>
      </c>
      <c r="C11" s="112" t="s">
        <v>658</v>
      </c>
      <c r="D11" s="168" t="s">
        <v>169</v>
      </c>
      <c r="E11" s="94" t="s">
        <v>37</v>
      </c>
      <c r="F11" s="94" t="s">
        <v>60</v>
      </c>
      <c r="G11" s="94" t="s">
        <v>174</v>
      </c>
      <c r="H11" s="94" t="s">
        <v>82</v>
      </c>
      <c r="I11" s="94" t="s">
        <v>82</v>
      </c>
      <c r="J11" s="49"/>
      <c r="K11" s="49" t="s">
        <v>213</v>
      </c>
      <c r="L11" s="94" t="s">
        <v>149</v>
      </c>
      <c r="M11" s="94" t="s">
        <v>187</v>
      </c>
      <c r="N11" s="453" t="s">
        <v>405</v>
      </c>
    </row>
    <row r="12" spans="1:14" ht="28.5" x14ac:dyDescent="0.25">
      <c r="A12" s="186">
        <v>2</v>
      </c>
      <c r="B12" s="4" t="s">
        <v>668</v>
      </c>
      <c r="C12" s="160" t="s">
        <v>669</v>
      </c>
      <c r="D12" s="168" t="s">
        <v>169</v>
      </c>
      <c r="E12" s="94" t="s">
        <v>37</v>
      </c>
      <c r="F12" s="94" t="s">
        <v>60</v>
      </c>
      <c r="G12" s="94" t="s">
        <v>174</v>
      </c>
      <c r="H12" s="94" t="s">
        <v>82</v>
      </c>
      <c r="I12" s="94" t="s">
        <v>82</v>
      </c>
      <c r="J12" s="49"/>
      <c r="K12" s="49" t="s">
        <v>213</v>
      </c>
      <c r="L12" s="94" t="s">
        <v>149</v>
      </c>
      <c r="M12" s="94" t="s">
        <v>187</v>
      </c>
      <c r="N12" s="453"/>
    </row>
    <row r="13" spans="1:14" ht="13.5" customHeight="1" x14ac:dyDescent="0.25">
      <c r="A13" s="186"/>
      <c r="B13" s="4"/>
      <c r="C13" s="10"/>
      <c r="D13" s="37"/>
      <c r="E13" s="16"/>
      <c r="F13" s="259"/>
      <c r="G13" s="16"/>
      <c r="H13" s="17"/>
      <c r="I13" s="17"/>
      <c r="J13" s="5"/>
      <c r="K13" s="5"/>
      <c r="L13" s="10"/>
      <c r="M13" s="18"/>
      <c r="N13" s="135"/>
    </row>
    <row r="14" spans="1:14" ht="13.5" customHeight="1" x14ac:dyDescent="0.25">
      <c r="A14" s="186"/>
      <c r="B14" s="449" t="s">
        <v>226</v>
      </c>
      <c r="C14" s="449"/>
      <c r="D14" s="449"/>
      <c r="E14" s="449"/>
      <c r="F14" s="449"/>
      <c r="G14" s="449"/>
      <c r="H14" s="449"/>
      <c r="I14" s="449"/>
      <c r="J14" s="449"/>
      <c r="K14" s="449"/>
      <c r="L14" s="449"/>
      <c r="M14" s="449"/>
      <c r="N14" s="450"/>
    </row>
    <row r="15" spans="1:14" ht="29.25" x14ac:dyDescent="0.25">
      <c r="A15" s="186">
        <v>3</v>
      </c>
      <c r="B15" s="4" t="s">
        <v>654</v>
      </c>
      <c r="C15" s="621" t="s">
        <v>652</v>
      </c>
      <c r="D15" s="168" t="s">
        <v>169</v>
      </c>
      <c r="E15" s="94" t="s">
        <v>37</v>
      </c>
      <c r="F15" s="94" t="s">
        <v>60</v>
      </c>
      <c r="G15" s="94" t="s">
        <v>174</v>
      </c>
      <c r="H15" s="94" t="s">
        <v>82</v>
      </c>
      <c r="I15" s="94" t="s">
        <v>82</v>
      </c>
      <c r="J15" s="49"/>
      <c r="K15" s="49" t="s">
        <v>213</v>
      </c>
      <c r="L15" s="94" t="s">
        <v>150</v>
      </c>
      <c r="M15" s="94" t="s">
        <v>187</v>
      </c>
      <c r="N15" s="453" t="s">
        <v>405</v>
      </c>
    </row>
    <row r="16" spans="1:14" ht="29.25" x14ac:dyDescent="0.25">
      <c r="A16" s="189">
        <v>4</v>
      </c>
      <c r="B16" s="4" t="s">
        <v>653</v>
      </c>
      <c r="C16" s="621" t="s">
        <v>647</v>
      </c>
      <c r="D16" s="168" t="s">
        <v>169</v>
      </c>
      <c r="E16" s="94" t="s">
        <v>37</v>
      </c>
      <c r="F16" s="94" t="s">
        <v>60</v>
      </c>
      <c r="G16" s="94" t="s">
        <v>174</v>
      </c>
      <c r="H16" s="94" t="s">
        <v>82</v>
      </c>
      <c r="I16" s="94" t="s">
        <v>82</v>
      </c>
      <c r="J16" s="49"/>
      <c r="K16" s="49" t="s">
        <v>213</v>
      </c>
      <c r="L16" s="94" t="s">
        <v>150</v>
      </c>
      <c r="M16" s="94" t="s">
        <v>187</v>
      </c>
      <c r="N16" s="453"/>
    </row>
    <row r="17" spans="1:14" ht="29.25" x14ac:dyDescent="0.25">
      <c r="A17" s="189">
        <v>5</v>
      </c>
      <c r="B17" s="4" t="s">
        <v>655</v>
      </c>
      <c r="C17" s="621" t="s">
        <v>648</v>
      </c>
      <c r="D17" s="168" t="s">
        <v>169</v>
      </c>
      <c r="E17" s="94" t="s">
        <v>37</v>
      </c>
      <c r="F17" s="94" t="s">
        <v>60</v>
      </c>
      <c r="G17" s="94" t="s">
        <v>174</v>
      </c>
      <c r="H17" s="94" t="s">
        <v>82</v>
      </c>
      <c r="I17" s="94" t="s">
        <v>82</v>
      </c>
      <c r="J17" s="49"/>
      <c r="K17" s="49" t="s">
        <v>213</v>
      </c>
      <c r="L17" s="94" t="s">
        <v>150</v>
      </c>
      <c r="M17" s="94" t="s">
        <v>187</v>
      </c>
      <c r="N17" s="453"/>
    </row>
    <row r="18" spans="1:14" x14ac:dyDescent="0.25">
      <c r="A18" s="190"/>
      <c r="B18" s="5"/>
      <c r="C18" s="5"/>
      <c r="D18" s="5"/>
      <c r="E18" s="5"/>
      <c r="F18" s="5"/>
      <c r="G18" s="5"/>
      <c r="H18" s="5"/>
      <c r="I18" s="5"/>
      <c r="J18" s="5"/>
      <c r="K18" s="5"/>
      <c r="L18" s="19"/>
      <c r="M18" s="18"/>
      <c r="N18" s="135"/>
    </row>
    <row r="19" spans="1:14" x14ac:dyDescent="0.25">
      <c r="A19" s="190"/>
      <c r="B19" s="449" t="s">
        <v>227</v>
      </c>
      <c r="C19" s="449"/>
      <c r="D19" s="449"/>
      <c r="E19" s="449"/>
      <c r="F19" s="449"/>
      <c r="G19" s="449"/>
      <c r="H19" s="449"/>
      <c r="I19" s="449"/>
      <c r="J19" s="449"/>
      <c r="K19" s="449"/>
      <c r="L19" s="449"/>
      <c r="M19" s="449"/>
      <c r="N19" s="450"/>
    </row>
    <row r="20" spans="1:14" x14ac:dyDescent="0.25">
      <c r="A20" s="190">
        <v>6</v>
      </c>
      <c r="B20" s="246" t="s">
        <v>622</v>
      </c>
      <c r="C20" s="247">
        <v>0.8</v>
      </c>
      <c r="D20" s="248" t="s">
        <v>169</v>
      </c>
      <c r="E20" s="173" t="s">
        <v>44</v>
      </c>
      <c r="F20" s="173" t="s">
        <v>60</v>
      </c>
      <c r="G20" s="173" t="s">
        <v>65</v>
      </c>
      <c r="H20" s="94" t="s">
        <v>82</v>
      </c>
      <c r="I20" s="94" t="s">
        <v>82</v>
      </c>
      <c r="J20" s="260" t="s">
        <v>69</v>
      </c>
      <c r="K20" s="90" t="s">
        <v>202</v>
      </c>
      <c r="L20" s="110" t="s">
        <v>151</v>
      </c>
      <c r="M20" s="61" t="s">
        <v>187</v>
      </c>
      <c r="N20" s="136" t="s">
        <v>560</v>
      </c>
    </row>
    <row r="21" spans="1:14" x14ac:dyDescent="0.25">
      <c r="A21" s="190">
        <v>7</v>
      </c>
      <c r="B21" s="246" t="s">
        <v>623</v>
      </c>
      <c r="C21" s="247">
        <v>0.8</v>
      </c>
      <c r="D21" s="248" t="s">
        <v>169</v>
      </c>
      <c r="E21" s="173" t="s">
        <v>44</v>
      </c>
      <c r="F21" s="173" t="s">
        <v>60</v>
      </c>
      <c r="G21" s="173" t="s">
        <v>65</v>
      </c>
      <c r="H21" s="94" t="s">
        <v>82</v>
      </c>
      <c r="I21" s="94" t="s">
        <v>82</v>
      </c>
      <c r="J21" s="260" t="s">
        <v>69</v>
      </c>
      <c r="K21" s="90" t="s">
        <v>202</v>
      </c>
      <c r="L21" s="110" t="s">
        <v>151</v>
      </c>
      <c r="M21" s="61" t="s">
        <v>187</v>
      </c>
      <c r="N21" s="136" t="s">
        <v>560</v>
      </c>
    </row>
    <row r="22" spans="1:14" x14ac:dyDescent="0.25">
      <c r="A22" s="190">
        <v>8</v>
      </c>
      <c r="B22" s="246" t="s">
        <v>626</v>
      </c>
      <c r="C22" s="173">
        <v>700</v>
      </c>
      <c r="D22" s="248" t="s">
        <v>169</v>
      </c>
      <c r="E22" s="173" t="s">
        <v>51</v>
      </c>
      <c r="F22" s="173" t="s">
        <v>60</v>
      </c>
      <c r="G22" s="173" t="s">
        <v>209</v>
      </c>
      <c r="H22" s="94" t="s">
        <v>82</v>
      </c>
      <c r="I22" s="94" t="s">
        <v>82</v>
      </c>
      <c r="J22" s="260"/>
      <c r="K22" s="90" t="s">
        <v>202</v>
      </c>
      <c r="L22" s="110" t="s">
        <v>151</v>
      </c>
      <c r="M22" s="61" t="s">
        <v>187</v>
      </c>
      <c r="N22" s="136" t="s">
        <v>560</v>
      </c>
    </row>
    <row r="23" spans="1:14" x14ac:dyDescent="0.25">
      <c r="A23" s="190">
        <v>9</v>
      </c>
      <c r="B23" s="246" t="s">
        <v>627</v>
      </c>
      <c r="C23" s="249">
        <v>2500</v>
      </c>
      <c r="D23" s="248" t="s">
        <v>169</v>
      </c>
      <c r="E23" s="173" t="s">
        <v>51</v>
      </c>
      <c r="F23" s="173" t="s">
        <v>60</v>
      </c>
      <c r="G23" s="173" t="s">
        <v>209</v>
      </c>
      <c r="H23" s="94" t="s">
        <v>82</v>
      </c>
      <c r="I23" s="94" t="s">
        <v>82</v>
      </c>
      <c r="J23" s="260"/>
      <c r="K23" s="90" t="s">
        <v>202</v>
      </c>
      <c r="L23" s="110" t="s">
        <v>151</v>
      </c>
      <c r="M23" s="61" t="s">
        <v>187</v>
      </c>
      <c r="N23" s="136" t="s">
        <v>560</v>
      </c>
    </row>
    <row r="24" spans="1:14" x14ac:dyDescent="0.25">
      <c r="A24" s="190"/>
      <c r="B24" s="449" t="s">
        <v>245</v>
      </c>
      <c r="C24" s="449"/>
      <c r="D24" s="449"/>
      <c r="E24" s="449"/>
      <c r="F24" s="449"/>
      <c r="G24" s="449"/>
      <c r="H24" s="449"/>
      <c r="I24" s="449"/>
      <c r="J24" s="449"/>
      <c r="K24" s="449"/>
      <c r="L24" s="449"/>
      <c r="M24" s="449"/>
      <c r="N24" s="450"/>
    </row>
    <row r="25" spans="1:14" x14ac:dyDescent="0.25">
      <c r="A25" s="190">
        <v>10</v>
      </c>
      <c r="B25" s="245" t="s">
        <v>628</v>
      </c>
      <c r="C25" s="173" t="s">
        <v>592</v>
      </c>
      <c r="D25" s="166" t="s">
        <v>167</v>
      </c>
      <c r="E25" s="173" t="s">
        <v>44</v>
      </c>
      <c r="F25" s="173" t="s">
        <v>53</v>
      </c>
      <c r="G25" s="173" t="s">
        <v>62</v>
      </c>
      <c r="H25" s="94" t="s">
        <v>82</v>
      </c>
      <c r="I25" s="94" t="s">
        <v>82</v>
      </c>
      <c r="J25" s="260"/>
      <c r="K25" s="120" t="s">
        <v>202</v>
      </c>
      <c r="L25" s="110" t="s">
        <v>152</v>
      </c>
      <c r="M25" s="61" t="s">
        <v>187</v>
      </c>
      <c r="N25" s="136" t="s">
        <v>629</v>
      </c>
    </row>
    <row r="26" spans="1:14" ht="15" customHeight="1" x14ac:dyDescent="0.25">
      <c r="A26" s="190"/>
      <c r="B26" s="451" t="s">
        <v>435</v>
      </c>
      <c r="C26" s="451"/>
      <c r="D26" s="451"/>
      <c r="E26" s="451"/>
      <c r="F26" s="451"/>
      <c r="G26" s="451"/>
      <c r="H26" s="451"/>
      <c r="I26" s="451"/>
      <c r="J26" s="451"/>
      <c r="K26" s="451"/>
      <c r="L26" s="451"/>
      <c r="M26" s="451"/>
      <c r="N26" s="452"/>
    </row>
    <row r="27" spans="1:14" x14ac:dyDescent="0.25">
      <c r="A27" s="190"/>
      <c r="B27" s="451"/>
      <c r="C27" s="451"/>
      <c r="D27" s="451"/>
      <c r="E27" s="451"/>
      <c r="F27" s="451"/>
      <c r="G27" s="451"/>
      <c r="H27" s="451"/>
      <c r="I27" s="451"/>
      <c r="J27" s="451"/>
      <c r="K27" s="451"/>
      <c r="L27" s="451"/>
      <c r="M27" s="451"/>
      <c r="N27" s="452"/>
    </row>
    <row r="28" spans="1:14" ht="28.5" x14ac:dyDescent="0.25">
      <c r="A28" s="190">
        <v>11</v>
      </c>
      <c r="B28" s="250" t="s">
        <v>620</v>
      </c>
      <c r="C28" s="169">
        <v>0.05</v>
      </c>
      <c r="D28" s="248" t="s">
        <v>169</v>
      </c>
      <c r="E28" s="173" t="s">
        <v>630</v>
      </c>
      <c r="F28" s="173" t="s">
        <v>60</v>
      </c>
      <c r="G28" s="173" t="s">
        <v>65</v>
      </c>
      <c r="H28" s="94" t="s">
        <v>82</v>
      </c>
      <c r="I28" s="94" t="s">
        <v>82</v>
      </c>
      <c r="J28" s="19"/>
      <c r="K28" s="59" t="s">
        <v>458</v>
      </c>
      <c r="L28" s="110" t="s">
        <v>495</v>
      </c>
      <c r="M28" s="61" t="s">
        <v>187</v>
      </c>
      <c r="N28" s="136" t="s">
        <v>599</v>
      </c>
    </row>
    <row r="29" spans="1:14" ht="28.5" x14ac:dyDescent="0.25">
      <c r="A29" s="564">
        <v>12</v>
      </c>
      <c r="B29" s="250" t="s">
        <v>657</v>
      </c>
      <c r="C29" s="251">
        <v>0.05</v>
      </c>
      <c r="D29" s="248" t="s">
        <v>169</v>
      </c>
      <c r="E29" s="173" t="s">
        <v>630</v>
      </c>
      <c r="F29" s="173" t="s">
        <v>60</v>
      </c>
      <c r="G29" s="173" t="s">
        <v>65</v>
      </c>
      <c r="H29" s="94" t="s">
        <v>82</v>
      </c>
      <c r="I29" s="94" t="s">
        <v>82</v>
      </c>
      <c r="J29" s="19"/>
      <c r="K29" s="5" t="s">
        <v>458</v>
      </c>
      <c r="L29" s="110" t="s">
        <v>495</v>
      </c>
      <c r="M29" s="61" t="s">
        <v>187</v>
      </c>
      <c r="N29" s="136" t="s">
        <v>599</v>
      </c>
    </row>
    <row r="30" spans="1:14" ht="28.5" x14ac:dyDescent="0.25">
      <c r="A30" s="564">
        <v>13</v>
      </c>
      <c r="B30" s="252" t="s">
        <v>656</v>
      </c>
      <c r="C30" s="251">
        <v>0.7</v>
      </c>
      <c r="D30" s="248" t="s">
        <v>169</v>
      </c>
      <c r="E30" s="173" t="s">
        <v>630</v>
      </c>
      <c r="F30" s="173" t="s">
        <v>60</v>
      </c>
      <c r="G30" s="173" t="s">
        <v>65</v>
      </c>
      <c r="H30" s="94" t="s">
        <v>82</v>
      </c>
      <c r="I30" s="94" t="s">
        <v>82</v>
      </c>
      <c r="J30" s="19"/>
      <c r="K30" s="5" t="s">
        <v>458</v>
      </c>
      <c r="L30" s="110" t="s">
        <v>495</v>
      </c>
      <c r="M30" s="61" t="s">
        <v>187</v>
      </c>
      <c r="N30" s="136" t="s">
        <v>599</v>
      </c>
    </row>
    <row r="31" spans="1:14" ht="29.25" thickBot="1" x14ac:dyDescent="0.3">
      <c r="A31" s="565">
        <v>14</v>
      </c>
      <c r="B31" s="622" t="s">
        <v>621</v>
      </c>
      <c r="C31" s="566">
        <v>0.75</v>
      </c>
      <c r="D31" s="567" t="s">
        <v>169</v>
      </c>
      <c r="E31" s="568" t="s">
        <v>630</v>
      </c>
      <c r="F31" s="568" t="s">
        <v>60</v>
      </c>
      <c r="G31" s="568" t="s">
        <v>65</v>
      </c>
      <c r="H31" s="569" t="s">
        <v>82</v>
      </c>
      <c r="I31" s="569" t="s">
        <v>82</v>
      </c>
      <c r="J31" s="138"/>
      <c r="K31" s="570" t="s">
        <v>458</v>
      </c>
      <c r="L31" s="571" t="s">
        <v>495</v>
      </c>
      <c r="M31" s="572" t="s">
        <v>187</v>
      </c>
      <c r="N31" s="573" t="s">
        <v>599</v>
      </c>
    </row>
    <row r="32" spans="1:14" x14ac:dyDescent="0.25">
      <c r="C32" s="1"/>
    </row>
  </sheetData>
  <mergeCells count="14">
    <mergeCell ref="A1:N1"/>
    <mergeCell ref="B19:N19"/>
    <mergeCell ref="B24:N24"/>
    <mergeCell ref="B26:N27"/>
    <mergeCell ref="B3:E3"/>
    <mergeCell ref="G3:J3"/>
    <mergeCell ref="B5:B6"/>
    <mergeCell ref="C5:C6"/>
    <mergeCell ref="D5:K5"/>
    <mergeCell ref="N11:N12"/>
    <mergeCell ref="N5:N6"/>
    <mergeCell ref="N15:N17"/>
    <mergeCell ref="B10:N10"/>
    <mergeCell ref="B14:N14"/>
  </mergeCells>
  <pageMargins left="0.70866141732283472" right="0.70866141732283472" top="0.74803149606299213" bottom="0.74803149606299213" header="0.31496062992125984" footer="0.31496062992125984"/>
  <pageSetup paperSize="9" scale="65" fitToHeight="0" orientation="landscape" r:id="rId1"/>
  <headerFooter scaleWithDoc="0">
    <oddHeader>&amp;R&amp;"Arial,Bold"APPENDIX 1</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F109"/>
  <sheetViews>
    <sheetView zoomScale="110" zoomScaleNormal="110" workbookViewId="0">
      <selection activeCell="A12" sqref="A12"/>
    </sheetView>
  </sheetViews>
  <sheetFormatPr defaultRowHeight="15" x14ac:dyDescent="0.25"/>
  <cols>
    <col min="1" max="1" width="3.85546875" customWidth="1"/>
    <col min="2" max="2" width="64.42578125" customWidth="1"/>
    <col min="3" max="3" width="23" customWidth="1"/>
    <col min="4" max="4" width="10.5703125" bestFit="1" customWidth="1"/>
    <col min="5" max="5" width="11.85546875" customWidth="1"/>
    <col min="8" max="8" width="10.140625" bestFit="1" customWidth="1"/>
    <col min="9" max="9" width="8.85546875" bestFit="1" customWidth="1"/>
    <col min="10" max="10" width="14.85546875" bestFit="1" customWidth="1"/>
    <col min="11" max="11" width="7.85546875" customWidth="1"/>
    <col min="12" max="12" width="14.85546875" bestFit="1" customWidth="1"/>
    <col min="13" max="13" width="8.85546875" customWidth="1"/>
    <col min="14" max="14" width="16.5703125" customWidth="1"/>
    <col min="15" max="15" width="13.28515625" customWidth="1"/>
    <col min="16" max="16" width="23.5703125" customWidth="1"/>
  </cols>
  <sheetData>
    <row r="1" spans="1:214" ht="18.75" thickBot="1" x14ac:dyDescent="0.3">
      <c r="A1" s="271" t="s">
        <v>0</v>
      </c>
      <c r="B1" s="272"/>
      <c r="C1" s="272"/>
      <c r="D1" s="272"/>
      <c r="E1" s="272"/>
      <c r="F1" s="272"/>
      <c r="G1" s="272"/>
      <c r="H1" s="272"/>
      <c r="I1" s="272"/>
      <c r="J1" s="272"/>
      <c r="K1" s="272"/>
      <c r="L1" s="272"/>
      <c r="M1" s="272"/>
      <c r="N1" s="273"/>
    </row>
    <row r="2" spans="1:214" ht="15.75" thickBot="1" x14ac:dyDescent="0.3">
      <c r="A2" s="1"/>
      <c r="B2" s="2"/>
      <c r="C2" s="2"/>
      <c r="D2" s="2"/>
      <c r="E2" s="2"/>
      <c r="F2" s="2"/>
      <c r="G2" s="2"/>
      <c r="H2" s="2"/>
      <c r="I2" s="2"/>
      <c r="J2" s="2"/>
      <c r="K2" s="2"/>
      <c r="L2" s="1"/>
      <c r="M2" s="1"/>
    </row>
    <row r="3" spans="1:214" ht="16.5" thickBot="1" x14ac:dyDescent="0.3">
      <c r="A3" s="1"/>
      <c r="B3" s="346" t="s">
        <v>73</v>
      </c>
      <c r="C3" s="439"/>
      <c r="D3" s="439"/>
      <c r="E3" s="347"/>
      <c r="F3" s="14"/>
      <c r="G3" s="348" t="str">
        <f>'Better Value PIs'!G3:J3</f>
        <v xml:space="preserve"> Version 3.8 (October 2023)</v>
      </c>
      <c r="H3" s="349"/>
      <c r="I3" s="349"/>
      <c r="J3" s="350"/>
      <c r="M3" s="3"/>
    </row>
    <row r="4" spans="1:214" ht="15.75" thickBot="1" x14ac:dyDescent="0.3">
      <c r="A4" s="1"/>
      <c r="B4" s="1"/>
      <c r="C4" s="1"/>
      <c r="D4" s="1"/>
      <c r="E4" s="1"/>
      <c r="F4" s="1"/>
      <c r="G4" s="1"/>
      <c r="H4" s="1"/>
      <c r="I4" s="1"/>
      <c r="J4" s="1"/>
      <c r="K4" s="1"/>
      <c r="L4" s="1"/>
      <c r="M4" s="1"/>
    </row>
    <row r="5" spans="1:214" x14ac:dyDescent="0.25">
      <c r="A5" s="123" t="s">
        <v>1</v>
      </c>
      <c r="B5" s="443" t="s">
        <v>77</v>
      </c>
      <c r="C5" s="454" t="s">
        <v>479</v>
      </c>
      <c r="D5" s="443" t="s">
        <v>22</v>
      </c>
      <c r="E5" s="443"/>
      <c r="F5" s="443"/>
      <c r="G5" s="443"/>
      <c r="H5" s="443"/>
      <c r="I5" s="443"/>
      <c r="J5" s="443"/>
      <c r="K5" s="443"/>
      <c r="L5" s="139" t="s">
        <v>79</v>
      </c>
      <c r="M5" s="125" t="s">
        <v>83</v>
      </c>
      <c r="N5" s="529" t="s">
        <v>532</v>
      </c>
      <c r="O5" s="578" t="s">
        <v>531</v>
      </c>
    </row>
    <row r="6" spans="1:214" x14ac:dyDescent="0.25">
      <c r="A6" s="126"/>
      <c r="B6" s="277"/>
      <c r="C6" s="455"/>
      <c r="D6" s="258" t="s">
        <v>10</v>
      </c>
      <c r="E6" s="258" t="s">
        <v>11</v>
      </c>
      <c r="F6" s="258" t="s">
        <v>12</v>
      </c>
      <c r="G6" s="258" t="s">
        <v>16</v>
      </c>
      <c r="H6" s="258" t="s">
        <v>14</v>
      </c>
      <c r="I6" s="258" t="s">
        <v>15</v>
      </c>
      <c r="J6" s="258" t="s">
        <v>13</v>
      </c>
      <c r="K6" s="258" t="s">
        <v>196</v>
      </c>
      <c r="L6" s="127" t="s">
        <v>80</v>
      </c>
      <c r="M6" s="128" t="s">
        <v>84</v>
      </c>
      <c r="N6" s="433"/>
      <c r="O6" s="579"/>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c r="BT6" s="35"/>
      <c r="BU6" s="35"/>
      <c r="BV6" s="35"/>
      <c r="BW6" s="35"/>
      <c r="BX6" s="35"/>
      <c r="BY6" s="35"/>
      <c r="BZ6" s="35"/>
      <c r="CA6" s="35"/>
      <c r="CB6" s="35"/>
      <c r="CC6" s="35"/>
      <c r="CD6" s="35"/>
      <c r="CE6" s="35"/>
      <c r="CF6" s="35"/>
      <c r="CG6" s="35"/>
      <c r="CH6" s="35"/>
      <c r="CI6" s="35"/>
      <c r="CJ6" s="35"/>
      <c r="CK6" s="35"/>
      <c r="CL6" s="35"/>
      <c r="CM6" s="35"/>
      <c r="CN6" s="35"/>
      <c r="CO6" s="35"/>
      <c r="CP6" s="35"/>
      <c r="CQ6" s="35"/>
      <c r="CR6" s="35"/>
      <c r="CS6" s="35"/>
      <c r="CT6" s="35"/>
      <c r="CU6" s="35"/>
      <c r="CV6" s="35"/>
      <c r="CW6" s="35"/>
      <c r="CX6" s="35"/>
      <c r="CY6" s="35"/>
      <c r="CZ6" s="35"/>
      <c r="DA6" s="35"/>
      <c r="DB6" s="35"/>
      <c r="DC6" s="35"/>
      <c r="DD6" s="35"/>
      <c r="DE6" s="35"/>
      <c r="DF6" s="35"/>
      <c r="DG6" s="35"/>
      <c r="DH6" s="35"/>
      <c r="DI6" s="35"/>
      <c r="DJ6" s="35"/>
      <c r="DK6" s="35"/>
      <c r="DL6" s="35"/>
      <c r="DM6" s="35"/>
      <c r="DN6" s="35"/>
      <c r="DO6" s="35"/>
      <c r="DP6" s="35"/>
      <c r="DQ6" s="35"/>
      <c r="DR6" s="35"/>
      <c r="DS6" s="35"/>
      <c r="DT6" s="35"/>
      <c r="DU6" s="35"/>
      <c r="DV6" s="35"/>
      <c r="DW6" s="35"/>
      <c r="DX6" s="35"/>
      <c r="DY6" s="35"/>
      <c r="DZ6" s="35"/>
      <c r="EA6" s="35"/>
      <c r="EB6" s="35"/>
      <c r="EC6" s="35"/>
      <c r="ED6" s="35"/>
      <c r="EE6" s="35"/>
      <c r="EF6" s="35"/>
      <c r="EG6" s="35"/>
      <c r="EH6" s="35"/>
      <c r="EI6" s="35"/>
      <c r="EJ6" s="35"/>
      <c r="EK6" s="35"/>
      <c r="EL6" s="35"/>
      <c r="EM6" s="35"/>
      <c r="EN6" s="35"/>
      <c r="EO6" s="35"/>
      <c r="EP6" s="35"/>
      <c r="EQ6" s="35"/>
      <c r="ER6" s="35"/>
      <c r="ES6" s="35"/>
      <c r="ET6" s="35"/>
      <c r="EU6" s="35"/>
      <c r="EV6" s="35"/>
      <c r="EW6" s="35"/>
      <c r="EX6" s="35"/>
      <c r="EY6" s="35"/>
      <c r="EZ6" s="35"/>
      <c r="FA6" s="35"/>
      <c r="FB6" s="35"/>
      <c r="FC6" s="35"/>
      <c r="FD6" s="35"/>
      <c r="FE6" s="35"/>
      <c r="FF6" s="35"/>
      <c r="FG6" s="35"/>
      <c r="FH6" s="35"/>
      <c r="FI6" s="35"/>
      <c r="FJ6" s="35"/>
      <c r="FK6" s="35"/>
      <c r="FL6" s="35"/>
      <c r="FM6" s="35"/>
      <c r="FN6" s="35"/>
      <c r="FO6" s="35"/>
      <c r="FP6" s="35"/>
      <c r="FQ6" s="35"/>
      <c r="FR6" s="35"/>
      <c r="FS6" s="35"/>
      <c r="FT6" s="35"/>
      <c r="FU6" s="35"/>
      <c r="FV6" s="35"/>
      <c r="FW6" s="35"/>
      <c r="FX6" s="35"/>
      <c r="FY6" s="35"/>
      <c r="FZ6" s="35"/>
      <c r="GA6" s="35"/>
      <c r="GB6" s="35"/>
      <c r="GC6" s="35"/>
      <c r="GD6" s="35"/>
      <c r="GE6" s="35"/>
      <c r="GF6" s="35"/>
      <c r="GG6" s="35"/>
      <c r="GH6" s="35"/>
      <c r="GI6" s="35"/>
      <c r="GJ6" s="35"/>
      <c r="GK6" s="35"/>
      <c r="GL6" s="35"/>
      <c r="GM6" s="35"/>
      <c r="GN6" s="35"/>
      <c r="GO6" s="35"/>
      <c r="GP6" s="35"/>
      <c r="GQ6" s="35"/>
      <c r="GR6" s="35"/>
      <c r="GS6" s="35"/>
      <c r="GT6" s="35"/>
      <c r="GU6" s="35"/>
      <c r="GV6" s="35"/>
      <c r="GW6" s="35"/>
      <c r="GX6" s="35"/>
      <c r="GY6" s="35"/>
      <c r="GZ6" s="35"/>
      <c r="HA6" s="35"/>
      <c r="HB6" s="35"/>
      <c r="HC6" s="35"/>
      <c r="HD6" s="35"/>
      <c r="HE6" s="35"/>
      <c r="HF6" s="35"/>
    </row>
    <row r="7" spans="1:214" ht="8.1" customHeight="1" x14ac:dyDescent="0.25">
      <c r="A7" s="126"/>
      <c r="B7" s="574"/>
      <c r="C7" s="574"/>
      <c r="D7" s="574"/>
      <c r="E7" s="574"/>
      <c r="F7" s="574"/>
      <c r="G7" s="574"/>
      <c r="H7" s="574"/>
      <c r="I7" s="574"/>
      <c r="J7" s="574"/>
      <c r="K7" s="574"/>
      <c r="L7" s="575"/>
      <c r="M7" s="575"/>
      <c r="N7" s="576"/>
      <c r="O7" s="580"/>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c r="BT7" s="35"/>
      <c r="BU7" s="35"/>
      <c r="BV7" s="35"/>
      <c r="BW7" s="35"/>
      <c r="BX7" s="35"/>
      <c r="BY7" s="35"/>
      <c r="BZ7" s="35"/>
      <c r="CA7" s="35"/>
      <c r="CB7" s="35"/>
      <c r="CC7" s="35"/>
      <c r="CD7" s="35"/>
      <c r="CE7" s="35"/>
      <c r="CF7" s="35"/>
      <c r="CG7" s="35"/>
      <c r="CH7" s="35"/>
      <c r="CI7" s="35"/>
      <c r="CJ7" s="35"/>
      <c r="CK7" s="35"/>
      <c r="CL7" s="35"/>
      <c r="CM7" s="35"/>
      <c r="CN7" s="35"/>
      <c r="CO7" s="35"/>
      <c r="CP7" s="35"/>
      <c r="CQ7" s="35"/>
      <c r="CR7" s="35"/>
      <c r="CS7" s="35"/>
      <c r="CT7" s="35"/>
      <c r="CU7" s="35"/>
      <c r="CV7" s="35"/>
      <c r="CW7" s="35"/>
      <c r="CX7" s="35"/>
      <c r="CY7" s="35"/>
      <c r="CZ7" s="35"/>
      <c r="DA7" s="35"/>
      <c r="DB7" s="35"/>
      <c r="DC7" s="35"/>
      <c r="DD7" s="35"/>
      <c r="DE7" s="35"/>
      <c r="DF7" s="35"/>
      <c r="DG7" s="35"/>
      <c r="DH7" s="35"/>
      <c r="DI7" s="35"/>
      <c r="DJ7" s="35"/>
      <c r="DK7" s="35"/>
      <c r="DL7" s="35"/>
      <c r="DM7" s="35"/>
      <c r="DN7" s="35"/>
      <c r="DO7" s="35"/>
      <c r="DP7" s="35"/>
      <c r="DQ7" s="35"/>
      <c r="DR7" s="35"/>
      <c r="DS7" s="35"/>
      <c r="DT7" s="35"/>
      <c r="DU7" s="35"/>
      <c r="DV7" s="35"/>
      <c r="DW7" s="35"/>
      <c r="DX7" s="35"/>
      <c r="DY7" s="35"/>
      <c r="DZ7" s="35"/>
      <c r="EA7" s="35"/>
      <c r="EB7" s="35"/>
      <c r="EC7" s="35"/>
      <c r="ED7" s="35"/>
      <c r="EE7" s="35"/>
      <c r="EF7" s="35"/>
      <c r="EG7" s="35"/>
      <c r="EH7" s="35"/>
      <c r="EI7" s="35"/>
      <c r="EJ7" s="35"/>
      <c r="EK7" s="35"/>
      <c r="EL7" s="35"/>
      <c r="EM7" s="35"/>
      <c r="EN7" s="35"/>
      <c r="EO7" s="35"/>
      <c r="EP7" s="35"/>
      <c r="EQ7" s="35"/>
      <c r="ER7" s="35"/>
      <c r="ES7" s="35"/>
      <c r="ET7" s="35"/>
      <c r="EU7" s="35"/>
      <c r="EV7" s="35"/>
      <c r="EW7" s="35"/>
      <c r="EX7" s="35"/>
      <c r="EY7" s="35"/>
      <c r="EZ7" s="35"/>
      <c r="FA7" s="35"/>
      <c r="FB7" s="35"/>
      <c r="FC7" s="35"/>
      <c r="FD7" s="35"/>
      <c r="FE7" s="35"/>
      <c r="FF7" s="35"/>
      <c r="FG7" s="35"/>
      <c r="FH7" s="35"/>
      <c r="FI7" s="35"/>
      <c r="FJ7" s="35"/>
      <c r="FK7" s="35"/>
      <c r="FL7" s="35"/>
      <c r="FM7" s="35"/>
      <c r="FN7" s="35"/>
      <c r="FO7" s="35"/>
      <c r="FP7" s="35"/>
      <c r="FQ7" s="35"/>
      <c r="FR7" s="35"/>
      <c r="FS7" s="35"/>
      <c r="FT7" s="35"/>
      <c r="FU7" s="35"/>
      <c r="FV7" s="35"/>
      <c r="FW7" s="35"/>
      <c r="FX7" s="35"/>
      <c r="FY7" s="35"/>
      <c r="FZ7" s="35"/>
      <c r="GA7" s="35"/>
      <c r="GB7" s="35"/>
      <c r="GC7" s="35"/>
      <c r="GD7" s="35"/>
      <c r="GE7" s="35"/>
      <c r="GF7" s="35"/>
      <c r="GG7" s="35"/>
      <c r="GH7" s="35"/>
      <c r="GI7" s="35"/>
      <c r="GJ7" s="35"/>
      <c r="GK7" s="35"/>
      <c r="GL7" s="35"/>
      <c r="GM7" s="35"/>
      <c r="GN7" s="35"/>
      <c r="GO7" s="35"/>
      <c r="GP7" s="35"/>
      <c r="GQ7" s="35"/>
      <c r="GR7" s="35"/>
      <c r="GS7" s="35"/>
      <c r="GT7" s="35"/>
      <c r="GU7" s="35"/>
      <c r="GV7" s="35"/>
      <c r="GW7" s="35"/>
      <c r="GX7" s="35"/>
      <c r="GY7" s="35"/>
      <c r="GZ7" s="35"/>
      <c r="HA7" s="35"/>
      <c r="HB7" s="35"/>
      <c r="HC7" s="35"/>
      <c r="HD7" s="35"/>
      <c r="HE7" s="35"/>
      <c r="HF7" s="35"/>
    </row>
    <row r="8" spans="1:214" ht="15.75" x14ac:dyDescent="0.25">
      <c r="A8" s="558" t="s">
        <v>5</v>
      </c>
      <c r="B8" s="556" t="s">
        <v>9</v>
      </c>
      <c r="C8" s="551"/>
      <c r="D8" s="551"/>
      <c r="E8" s="551"/>
      <c r="F8" s="551"/>
      <c r="G8" s="551"/>
      <c r="H8" s="551"/>
      <c r="I8" s="551"/>
      <c r="J8" s="551"/>
      <c r="K8" s="551"/>
      <c r="L8" s="551"/>
      <c r="M8" s="552"/>
      <c r="N8" s="552"/>
      <c r="O8" s="581"/>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c r="CK8" s="35"/>
      <c r="CL8" s="35"/>
      <c r="CM8" s="35"/>
      <c r="CN8" s="35"/>
      <c r="CO8" s="35"/>
      <c r="CP8" s="35"/>
      <c r="CQ8" s="35"/>
      <c r="CR8" s="35"/>
      <c r="CS8" s="35"/>
      <c r="CT8" s="35"/>
      <c r="CU8" s="35"/>
      <c r="CV8" s="35"/>
      <c r="CW8" s="35"/>
      <c r="CX8" s="35"/>
      <c r="CY8" s="35"/>
      <c r="CZ8" s="35"/>
      <c r="DA8" s="35"/>
      <c r="DB8" s="35"/>
      <c r="DC8" s="35"/>
      <c r="DD8" s="35"/>
      <c r="DE8" s="35"/>
      <c r="DF8" s="35"/>
      <c r="DG8" s="35"/>
      <c r="DH8" s="35"/>
      <c r="DI8" s="35"/>
      <c r="DJ8" s="35"/>
      <c r="DK8" s="35"/>
      <c r="DL8" s="35"/>
      <c r="DM8" s="35"/>
      <c r="DN8" s="35"/>
      <c r="DO8" s="35"/>
      <c r="DP8" s="35"/>
      <c r="DQ8" s="35"/>
      <c r="DR8" s="35"/>
      <c r="DS8" s="35"/>
      <c r="DT8" s="35"/>
      <c r="DU8" s="35"/>
      <c r="DV8" s="35"/>
      <c r="DW8" s="35"/>
      <c r="DX8" s="35"/>
      <c r="DY8" s="35"/>
      <c r="DZ8" s="35"/>
      <c r="EA8" s="35"/>
      <c r="EB8" s="35"/>
      <c r="EC8" s="35"/>
      <c r="ED8" s="35"/>
      <c r="EE8" s="35"/>
      <c r="EF8" s="35"/>
      <c r="EG8" s="35"/>
      <c r="EH8" s="35"/>
      <c r="EI8" s="35"/>
      <c r="EJ8" s="35"/>
      <c r="EK8" s="35"/>
      <c r="EL8" s="35"/>
      <c r="EM8" s="35"/>
      <c r="EN8" s="35"/>
      <c r="EO8" s="35"/>
      <c r="EP8" s="35"/>
      <c r="EQ8" s="35"/>
      <c r="ER8" s="35"/>
      <c r="ES8" s="35"/>
      <c r="ET8" s="35"/>
      <c r="EU8" s="35"/>
      <c r="EV8" s="35"/>
      <c r="EW8" s="35"/>
      <c r="EX8" s="35"/>
      <c r="EY8" s="35"/>
      <c r="EZ8" s="35"/>
      <c r="FA8" s="35"/>
      <c r="FB8" s="35"/>
      <c r="FC8" s="35"/>
      <c r="FD8" s="35"/>
      <c r="FE8" s="35"/>
      <c r="FF8" s="35"/>
      <c r="FG8" s="35"/>
      <c r="FH8" s="35"/>
      <c r="FI8" s="35"/>
      <c r="FJ8" s="35"/>
      <c r="FK8" s="35"/>
      <c r="FL8" s="35"/>
      <c r="FM8" s="35"/>
      <c r="FN8" s="35"/>
      <c r="FO8" s="35"/>
      <c r="FP8" s="35"/>
      <c r="FQ8" s="35"/>
      <c r="FR8" s="35"/>
      <c r="FS8" s="35"/>
      <c r="FT8" s="35"/>
      <c r="FU8" s="35"/>
      <c r="FV8" s="35"/>
      <c r="FW8" s="35"/>
      <c r="FX8" s="35"/>
      <c r="FY8" s="35"/>
      <c r="FZ8" s="35"/>
      <c r="GA8" s="35"/>
      <c r="GB8" s="35"/>
      <c r="GC8" s="35"/>
      <c r="GD8" s="35"/>
      <c r="GE8" s="35"/>
      <c r="GF8" s="35"/>
      <c r="GG8" s="35"/>
      <c r="GH8" s="35"/>
      <c r="GI8" s="35"/>
      <c r="GJ8" s="35"/>
      <c r="GK8" s="35"/>
      <c r="GL8" s="35"/>
      <c r="GM8" s="35"/>
      <c r="GN8" s="35"/>
      <c r="GO8" s="35"/>
      <c r="GP8" s="35"/>
      <c r="GQ8" s="35"/>
      <c r="GR8" s="35"/>
      <c r="GS8" s="35"/>
      <c r="GT8" s="35"/>
      <c r="GU8" s="35"/>
      <c r="GV8" s="35"/>
      <c r="GW8" s="35"/>
      <c r="GX8" s="35"/>
      <c r="GY8" s="35"/>
      <c r="GZ8" s="35"/>
      <c r="HA8" s="35"/>
      <c r="HB8" s="35"/>
      <c r="HC8" s="35"/>
      <c r="HD8" s="35"/>
      <c r="HE8" s="35"/>
      <c r="HF8" s="35"/>
    </row>
    <row r="9" spans="1:214" x14ac:dyDescent="0.25">
      <c r="A9" s="559"/>
      <c r="B9" s="557" t="s">
        <v>25</v>
      </c>
      <c r="C9" s="554"/>
      <c r="D9" s="554"/>
      <c r="E9" s="554"/>
      <c r="F9" s="554"/>
      <c r="G9" s="554"/>
      <c r="H9" s="554"/>
      <c r="I9" s="554"/>
      <c r="J9" s="554"/>
      <c r="K9" s="554"/>
      <c r="L9" s="554"/>
      <c r="M9" s="555"/>
      <c r="N9" s="555"/>
      <c r="O9" s="582"/>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c r="CK9" s="35"/>
      <c r="CL9" s="35"/>
      <c r="CM9" s="35"/>
      <c r="CN9" s="35"/>
      <c r="CO9" s="35"/>
      <c r="CP9" s="35"/>
      <c r="CQ9" s="35"/>
      <c r="CR9" s="35"/>
      <c r="CS9" s="35"/>
      <c r="CT9" s="35"/>
      <c r="CU9" s="35"/>
      <c r="CV9" s="35"/>
      <c r="CW9" s="35"/>
      <c r="CX9" s="35"/>
      <c r="CY9" s="35"/>
      <c r="CZ9" s="35"/>
      <c r="DA9" s="35"/>
      <c r="DB9" s="35"/>
      <c r="DC9" s="35"/>
      <c r="DD9" s="35"/>
      <c r="DE9" s="35"/>
      <c r="DF9" s="35"/>
      <c r="DG9" s="35"/>
      <c r="DH9" s="35"/>
      <c r="DI9" s="35"/>
      <c r="DJ9" s="35"/>
      <c r="DK9" s="35"/>
      <c r="DL9" s="35"/>
      <c r="DM9" s="35"/>
      <c r="DN9" s="35"/>
      <c r="DO9" s="35"/>
      <c r="DP9" s="35"/>
      <c r="DQ9" s="35"/>
      <c r="DR9" s="35"/>
      <c r="DS9" s="35"/>
      <c r="DT9" s="35"/>
      <c r="DU9" s="35"/>
      <c r="DV9" s="35"/>
      <c r="DW9" s="35"/>
      <c r="DX9" s="35"/>
      <c r="DY9" s="35"/>
      <c r="DZ9" s="35"/>
      <c r="EA9" s="35"/>
      <c r="EB9" s="35"/>
      <c r="EC9" s="35"/>
      <c r="ED9" s="35"/>
      <c r="EE9" s="35"/>
      <c r="EF9" s="35"/>
      <c r="EG9" s="35"/>
      <c r="EH9" s="35"/>
      <c r="EI9" s="35"/>
      <c r="EJ9" s="35"/>
      <c r="EK9" s="35"/>
      <c r="EL9" s="35"/>
      <c r="EM9" s="35"/>
      <c r="EN9" s="35"/>
      <c r="EO9" s="35"/>
      <c r="EP9" s="35"/>
      <c r="EQ9" s="35"/>
      <c r="ER9" s="35"/>
      <c r="ES9" s="35"/>
      <c r="ET9" s="35"/>
      <c r="EU9" s="35"/>
      <c r="EV9" s="35"/>
      <c r="EW9" s="35"/>
      <c r="EX9" s="35"/>
      <c r="EY9" s="35"/>
      <c r="EZ9" s="35"/>
      <c r="FA9" s="35"/>
      <c r="FB9" s="35"/>
      <c r="FC9" s="35"/>
      <c r="FD9" s="35"/>
      <c r="FE9" s="35"/>
      <c r="FF9" s="35"/>
      <c r="FG9" s="35"/>
      <c r="FH9" s="35"/>
      <c r="FI9" s="35"/>
      <c r="FJ9" s="35"/>
      <c r="FK9" s="35"/>
      <c r="FL9" s="35"/>
      <c r="FM9" s="35"/>
      <c r="FN9" s="35"/>
      <c r="FO9" s="35"/>
      <c r="FP9" s="35"/>
      <c r="FQ9" s="35"/>
      <c r="FR9" s="35"/>
      <c r="FS9" s="35"/>
      <c r="FT9" s="35"/>
      <c r="FU9" s="35"/>
      <c r="FV9" s="35"/>
      <c r="FW9" s="35"/>
      <c r="FX9" s="35"/>
      <c r="FY9" s="35"/>
      <c r="FZ9" s="35"/>
      <c r="GA9" s="35"/>
      <c r="GB9" s="35"/>
      <c r="GC9" s="35"/>
      <c r="GD9" s="35"/>
      <c r="GE9" s="35"/>
      <c r="GF9" s="35"/>
      <c r="GG9" s="35"/>
      <c r="GH9" s="35"/>
      <c r="GI9" s="35"/>
      <c r="GJ9" s="35"/>
      <c r="GK9" s="35"/>
      <c r="GL9" s="35"/>
      <c r="GM9" s="35"/>
      <c r="GN9" s="35"/>
      <c r="GO9" s="35"/>
      <c r="GP9" s="35"/>
      <c r="GQ9" s="35"/>
      <c r="GR9" s="35"/>
      <c r="GS9" s="35"/>
      <c r="GT9" s="35"/>
      <c r="GU9" s="35"/>
      <c r="GV9" s="35"/>
      <c r="GW9" s="35"/>
      <c r="GX9" s="35"/>
      <c r="GY9" s="35"/>
      <c r="GZ9" s="35"/>
      <c r="HA9" s="35"/>
      <c r="HB9" s="35"/>
      <c r="HC9" s="35"/>
      <c r="HD9" s="35"/>
      <c r="HE9" s="35"/>
      <c r="HF9" s="35"/>
    </row>
    <row r="10" spans="1:214" s="51" customFormat="1" x14ac:dyDescent="0.25">
      <c r="A10" s="456" t="s">
        <v>675</v>
      </c>
      <c r="B10" s="577"/>
      <c r="C10" s="577"/>
      <c r="D10" s="577"/>
      <c r="E10" s="577"/>
      <c r="F10" s="577"/>
      <c r="G10" s="577"/>
      <c r="H10" s="577"/>
      <c r="I10" s="577"/>
      <c r="J10" s="577"/>
      <c r="K10" s="577"/>
      <c r="L10" s="577"/>
      <c r="M10" s="577"/>
      <c r="N10" s="577"/>
      <c r="O10" s="583"/>
      <c r="P10" s="35"/>
      <c r="Q10" s="35"/>
      <c r="R10" s="35"/>
      <c r="S10" s="35"/>
      <c r="T10" s="35"/>
      <c r="U10" s="35"/>
      <c r="V10" s="35"/>
      <c r="W10" s="35"/>
      <c r="X10" s="35"/>
      <c r="Y10" s="35"/>
      <c r="Z10" s="35"/>
      <c r="AA10" s="35"/>
      <c r="AB10" s="35"/>
      <c r="AC10" s="35"/>
      <c r="AD10" s="35"/>
      <c r="AE10" s="35"/>
      <c r="AF10" s="35"/>
      <c r="AG10" s="35"/>
      <c r="AH10" s="35"/>
      <c r="AI10" s="35"/>
      <c r="AJ10" s="35"/>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c r="CV10" s="54"/>
      <c r="CW10" s="54"/>
      <c r="CX10" s="54"/>
      <c r="CY10" s="54"/>
      <c r="CZ10" s="54"/>
      <c r="DA10" s="54"/>
      <c r="DB10" s="54"/>
      <c r="DC10" s="54"/>
      <c r="DD10" s="54"/>
      <c r="DE10" s="54"/>
      <c r="DF10" s="54"/>
      <c r="DG10" s="54"/>
      <c r="DH10" s="54"/>
      <c r="DI10" s="54"/>
      <c r="DJ10" s="54"/>
      <c r="DK10" s="54"/>
      <c r="DL10" s="54"/>
      <c r="DM10" s="54"/>
      <c r="DN10" s="54"/>
      <c r="DO10" s="54"/>
      <c r="DP10" s="54"/>
      <c r="DQ10" s="54"/>
      <c r="DR10" s="54"/>
      <c r="DS10" s="54"/>
      <c r="DT10" s="54"/>
      <c r="DU10" s="54"/>
      <c r="DV10" s="54"/>
      <c r="DW10" s="54"/>
      <c r="DX10" s="54"/>
      <c r="DY10" s="54"/>
      <c r="DZ10" s="54"/>
      <c r="EA10" s="54"/>
      <c r="EB10" s="54"/>
      <c r="EC10" s="54"/>
      <c r="ED10" s="54"/>
      <c r="EE10" s="54"/>
      <c r="EF10" s="54"/>
      <c r="EG10" s="54"/>
      <c r="EH10" s="54"/>
      <c r="EI10" s="54"/>
      <c r="EJ10" s="54"/>
      <c r="EK10" s="54"/>
      <c r="EL10" s="54"/>
      <c r="EM10" s="54"/>
      <c r="EN10" s="54"/>
      <c r="EO10" s="54"/>
      <c r="EP10" s="54"/>
      <c r="EQ10" s="54"/>
      <c r="ER10" s="54"/>
      <c r="ES10" s="54"/>
      <c r="ET10" s="54"/>
      <c r="EU10" s="54"/>
      <c r="EV10" s="54"/>
      <c r="EW10" s="54"/>
      <c r="EX10" s="54"/>
      <c r="EY10" s="54"/>
      <c r="EZ10" s="54"/>
      <c r="FA10" s="54"/>
      <c r="FB10" s="54"/>
      <c r="FC10" s="54"/>
      <c r="FD10" s="54"/>
      <c r="FE10" s="54"/>
      <c r="FF10" s="54"/>
      <c r="FG10" s="54"/>
      <c r="FH10" s="54"/>
      <c r="FI10" s="54"/>
      <c r="FJ10" s="54"/>
      <c r="FK10" s="54"/>
      <c r="FL10" s="54"/>
      <c r="FM10" s="54"/>
      <c r="FN10" s="54"/>
      <c r="FO10" s="54"/>
      <c r="FP10" s="54"/>
      <c r="FQ10" s="54"/>
      <c r="FR10" s="54"/>
      <c r="FS10" s="54"/>
      <c r="FT10" s="54"/>
      <c r="FU10" s="54"/>
      <c r="FV10" s="54"/>
      <c r="FW10" s="54"/>
      <c r="FX10" s="54"/>
      <c r="FY10" s="54"/>
      <c r="FZ10" s="54"/>
      <c r="GA10" s="54"/>
      <c r="GB10" s="54"/>
      <c r="GC10" s="54"/>
      <c r="GD10" s="54"/>
      <c r="GE10" s="54"/>
      <c r="GF10" s="54"/>
      <c r="GG10" s="54"/>
      <c r="GH10" s="54"/>
      <c r="GI10" s="54"/>
      <c r="GJ10" s="54"/>
      <c r="GK10" s="54"/>
      <c r="GL10" s="54"/>
      <c r="GM10" s="54"/>
      <c r="GN10" s="54"/>
      <c r="GO10" s="54"/>
      <c r="GP10" s="54"/>
      <c r="GQ10" s="54"/>
      <c r="GR10" s="54"/>
      <c r="GS10" s="54"/>
      <c r="GT10" s="54"/>
      <c r="GU10" s="54"/>
      <c r="GV10" s="54"/>
      <c r="GW10" s="54"/>
      <c r="GX10" s="54"/>
      <c r="GY10" s="54"/>
      <c r="GZ10" s="54"/>
      <c r="HA10" s="54"/>
      <c r="HB10" s="54"/>
      <c r="HC10" s="54"/>
      <c r="HD10" s="54"/>
      <c r="HE10" s="54"/>
      <c r="HF10" s="54"/>
    </row>
    <row r="11" spans="1:214" ht="14.85" customHeight="1" x14ac:dyDescent="0.25">
      <c r="A11" s="186">
        <v>1</v>
      </c>
      <c r="B11" s="255" t="s">
        <v>624</v>
      </c>
      <c r="C11" s="169">
        <v>0.56000000000000005</v>
      </c>
      <c r="D11" s="166" t="s">
        <v>169</v>
      </c>
      <c r="E11" s="112" t="s">
        <v>179</v>
      </c>
      <c r="F11" s="112" t="s">
        <v>60</v>
      </c>
      <c r="G11" s="112" t="s">
        <v>174</v>
      </c>
      <c r="H11" s="94" t="s">
        <v>82</v>
      </c>
      <c r="I11" s="94" t="s">
        <v>82</v>
      </c>
      <c r="J11" s="112" t="s">
        <v>186</v>
      </c>
      <c r="K11" s="165">
        <v>45536</v>
      </c>
      <c r="L11" s="112" t="s">
        <v>581</v>
      </c>
      <c r="M11" s="112" t="s">
        <v>29</v>
      </c>
      <c r="N11" s="180"/>
      <c r="O11" s="508"/>
      <c r="P11" s="513"/>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c r="FU11" s="35"/>
      <c r="FV11" s="35"/>
      <c r="FW11" s="35"/>
      <c r="FX11" s="35"/>
      <c r="FY11" s="35"/>
      <c r="FZ11" s="35"/>
      <c r="GA11" s="35"/>
      <c r="GB11" s="35"/>
      <c r="GC11" s="35"/>
      <c r="GD11" s="35"/>
      <c r="GE11" s="35"/>
      <c r="GF11" s="35"/>
      <c r="GG11" s="35"/>
      <c r="GH11" s="35"/>
      <c r="GI11" s="35"/>
      <c r="GJ11" s="35"/>
      <c r="GK11" s="35"/>
      <c r="GL11" s="35"/>
      <c r="GM11" s="35"/>
      <c r="GN11" s="35"/>
      <c r="GO11" s="35"/>
      <c r="GP11" s="35"/>
      <c r="GQ11" s="35"/>
      <c r="GR11" s="35"/>
      <c r="GS11" s="35"/>
      <c r="GT11" s="35"/>
      <c r="GU11" s="35"/>
      <c r="GV11" s="35"/>
      <c r="GW11" s="35"/>
      <c r="GX11" s="35"/>
      <c r="GY11" s="35"/>
      <c r="GZ11" s="35"/>
      <c r="HA11" s="35"/>
      <c r="HB11" s="35"/>
      <c r="HC11" s="35"/>
      <c r="HD11" s="35"/>
      <c r="HE11" s="35"/>
      <c r="HF11" s="35"/>
    </row>
    <row r="12" spans="1:214" s="51" customFormat="1" ht="30.75" customHeight="1" x14ac:dyDescent="0.25">
      <c r="A12" s="190">
        <v>2</v>
      </c>
      <c r="B12" s="110" t="s">
        <v>197</v>
      </c>
      <c r="C12" s="160" t="s">
        <v>499</v>
      </c>
      <c r="D12" s="166" t="s">
        <v>169</v>
      </c>
      <c r="E12" s="112" t="s">
        <v>179</v>
      </c>
      <c r="F12" s="112" t="s">
        <v>60</v>
      </c>
      <c r="G12" s="112" t="s">
        <v>174</v>
      </c>
      <c r="H12" s="94" t="s">
        <v>82</v>
      </c>
      <c r="I12" s="94" t="s">
        <v>82</v>
      </c>
      <c r="J12" s="112" t="s">
        <v>186</v>
      </c>
      <c r="K12" s="165">
        <v>45352</v>
      </c>
      <c r="L12" s="112" t="s">
        <v>582</v>
      </c>
      <c r="M12" s="112" t="s">
        <v>29</v>
      </c>
      <c r="N12" s="265" t="s">
        <v>445</v>
      </c>
      <c r="O12" s="508"/>
      <c r="P12" s="35"/>
      <c r="Q12" s="35"/>
      <c r="R12" s="35"/>
      <c r="S12" s="35"/>
      <c r="T12" s="35"/>
      <c r="U12" s="35"/>
      <c r="V12" s="35"/>
      <c r="W12" s="35"/>
      <c r="X12" s="35"/>
      <c r="Y12" s="35"/>
      <c r="Z12" s="35"/>
      <c r="AA12" s="35"/>
      <c r="AB12" s="35"/>
      <c r="AC12" s="35"/>
      <c r="AD12" s="35"/>
      <c r="AE12" s="35"/>
      <c r="AF12" s="35"/>
      <c r="AG12" s="35"/>
      <c r="AH12" s="35"/>
      <c r="AI12" s="35"/>
      <c r="AJ12" s="35"/>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c r="CR12" s="54"/>
      <c r="CS12" s="54"/>
      <c r="CT12" s="54"/>
      <c r="CU12" s="54"/>
      <c r="CV12" s="54"/>
      <c r="CW12" s="54"/>
      <c r="CX12" s="54"/>
      <c r="CY12" s="54"/>
      <c r="CZ12" s="54"/>
      <c r="DA12" s="54"/>
      <c r="DB12" s="54"/>
      <c r="DC12" s="54"/>
      <c r="DD12" s="54"/>
      <c r="DE12" s="54"/>
      <c r="DF12" s="54"/>
      <c r="DG12" s="54"/>
      <c r="DH12" s="54"/>
      <c r="DI12" s="54"/>
      <c r="DJ12" s="54"/>
      <c r="DK12" s="54"/>
      <c r="DL12" s="54"/>
      <c r="DM12" s="54"/>
      <c r="DN12" s="54"/>
      <c r="DO12" s="54"/>
      <c r="DP12" s="54"/>
      <c r="DQ12" s="54"/>
      <c r="DR12" s="54"/>
      <c r="DS12" s="54"/>
      <c r="DT12" s="54"/>
      <c r="DU12" s="54"/>
      <c r="DV12" s="54"/>
      <c r="DW12" s="54"/>
      <c r="DX12" s="54"/>
      <c r="DY12" s="54"/>
      <c r="DZ12" s="54"/>
      <c r="EA12" s="54"/>
      <c r="EB12" s="54"/>
      <c r="EC12" s="54"/>
      <c r="ED12" s="54"/>
      <c r="EE12" s="54"/>
      <c r="EF12" s="54"/>
      <c r="EG12" s="54"/>
      <c r="EH12" s="54"/>
      <c r="EI12" s="54"/>
      <c r="EJ12" s="54"/>
      <c r="EK12" s="54"/>
      <c r="EL12" s="54"/>
      <c r="EM12" s="54"/>
      <c r="EN12" s="54"/>
      <c r="EO12" s="54"/>
      <c r="EP12" s="54"/>
      <c r="EQ12" s="54"/>
      <c r="ER12" s="54"/>
      <c r="ES12" s="54"/>
      <c r="ET12" s="54"/>
      <c r="EU12" s="54"/>
      <c r="EV12" s="54"/>
      <c r="EW12" s="54"/>
      <c r="EX12" s="54"/>
      <c r="EY12" s="54"/>
      <c r="EZ12" s="54"/>
      <c r="FA12" s="54"/>
      <c r="FB12" s="54"/>
      <c r="FC12" s="54"/>
      <c r="FD12" s="54"/>
      <c r="FE12" s="54"/>
      <c r="FF12" s="54"/>
      <c r="FG12" s="54"/>
      <c r="FH12" s="54"/>
      <c r="FI12" s="54"/>
      <c r="FJ12" s="54"/>
      <c r="FK12" s="54"/>
      <c r="FL12" s="54"/>
      <c r="FM12" s="54"/>
      <c r="FN12" s="54"/>
      <c r="FO12" s="54"/>
      <c r="FP12" s="54"/>
      <c r="FQ12" s="54"/>
      <c r="FR12" s="54"/>
      <c r="FS12" s="54"/>
      <c r="FT12" s="54"/>
      <c r="FU12" s="54"/>
      <c r="FV12" s="54"/>
      <c r="FW12" s="54"/>
      <c r="FX12" s="54"/>
      <c r="FY12" s="54"/>
      <c r="FZ12" s="54"/>
      <c r="GA12" s="54"/>
      <c r="GB12" s="54"/>
      <c r="GC12" s="54"/>
      <c r="GD12" s="54"/>
      <c r="GE12" s="54"/>
      <c r="GF12" s="54"/>
      <c r="GG12" s="54"/>
      <c r="GH12" s="54"/>
      <c r="GI12" s="54"/>
      <c r="GJ12" s="54"/>
      <c r="GK12" s="54"/>
      <c r="GL12" s="54"/>
      <c r="GM12" s="54"/>
      <c r="GN12" s="54"/>
      <c r="GO12" s="54"/>
      <c r="GP12" s="54"/>
      <c r="GQ12" s="54"/>
      <c r="GR12" s="54"/>
      <c r="GS12" s="54"/>
      <c r="GT12" s="54"/>
      <c r="GU12" s="54"/>
      <c r="GV12" s="54"/>
      <c r="GW12" s="54"/>
      <c r="GX12" s="54"/>
      <c r="GY12" s="54"/>
      <c r="GZ12" s="54"/>
      <c r="HA12" s="54"/>
      <c r="HB12" s="54"/>
      <c r="HC12" s="54"/>
      <c r="HD12" s="54"/>
      <c r="HE12" s="54"/>
      <c r="HF12" s="54"/>
    </row>
    <row r="13" spans="1:214" s="51" customFormat="1" x14ac:dyDescent="0.25">
      <c r="A13" s="186">
        <v>3</v>
      </c>
      <c r="B13" s="113" t="s">
        <v>500</v>
      </c>
      <c r="C13" s="98">
        <v>0.8</v>
      </c>
      <c r="D13" s="166" t="s">
        <v>169</v>
      </c>
      <c r="E13" s="112" t="s">
        <v>503</v>
      </c>
      <c r="F13" s="112" t="s">
        <v>60</v>
      </c>
      <c r="G13" s="112" t="s">
        <v>174</v>
      </c>
      <c r="H13" s="94" t="s">
        <v>82</v>
      </c>
      <c r="I13" s="94" t="s">
        <v>82</v>
      </c>
      <c r="J13" s="112" t="s">
        <v>186</v>
      </c>
      <c r="K13" s="624">
        <v>45444</v>
      </c>
      <c r="L13" s="112" t="s">
        <v>582</v>
      </c>
      <c r="M13" s="112" t="s">
        <v>29</v>
      </c>
      <c r="N13" s="459" t="s">
        <v>452</v>
      </c>
      <c r="O13" s="508"/>
      <c r="P13" s="35"/>
      <c r="Q13" s="35"/>
      <c r="R13" s="35"/>
      <c r="S13" s="35"/>
      <c r="T13" s="35"/>
      <c r="U13" s="35"/>
      <c r="V13" s="35"/>
      <c r="W13" s="35"/>
      <c r="X13" s="35"/>
      <c r="Y13" s="35"/>
      <c r="Z13" s="35"/>
      <c r="AA13" s="35"/>
      <c r="AB13" s="35"/>
      <c r="AC13" s="35"/>
      <c r="AD13" s="35"/>
      <c r="AE13" s="35"/>
      <c r="AF13" s="35"/>
      <c r="AG13" s="35"/>
      <c r="AH13" s="35"/>
      <c r="AI13" s="35"/>
      <c r="AJ13" s="35"/>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c r="CV13" s="54"/>
      <c r="CW13" s="54"/>
      <c r="CX13" s="54"/>
      <c r="CY13" s="54"/>
      <c r="CZ13" s="54"/>
      <c r="DA13" s="54"/>
      <c r="DB13" s="54"/>
      <c r="DC13" s="54"/>
      <c r="DD13" s="54"/>
      <c r="DE13" s="54"/>
      <c r="DF13" s="54"/>
      <c r="DG13" s="54"/>
      <c r="DH13" s="54"/>
      <c r="DI13" s="54"/>
      <c r="DJ13" s="54"/>
      <c r="DK13" s="54"/>
      <c r="DL13" s="54"/>
      <c r="DM13" s="54"/>
      <c r="DN13" s="54"/>
      <c r="DO13" s="54"/>
      <c r="DP13" s="54"/>
      <c r="DQ13" s="54"/>
      <c r="DR13" s="54"/>
      <c r="DS13" s="54"/>
      <c r="DT13" s="54"/>
      <c r="DU13" s="54"/>
      <c r="DV13" s="54"/>
      <c r="DW13" s="54"/>
      <c r="DX13" s="54"/>
      <c r="DY13" s="54"/>
      <c r="DZ13" s="54"/>
      <c r="EA13" s="54"/>
      <c r="EB13" s="54"/>
      <c r="EC13" s="54"/>
      <c r="ED13" s="54"/>
      <c r="EE13" s="54"/>
      <c r="EF13" s="54"/>
      <c r="EG13" s="54"/>
      <c r="EH13" s="54"/>
      <c r="EI13" s="54"/>
      <c r="EJ13" s="54"/>
      <c r="EK13" s="54"/>
      <c r="EL13" s="54"/>
      <c r="EM13" s="54"/>
      <c r="EN13" s="54"/>
      <c r="EO13" s="54"/>
      <c r="EP13" s="54"/>
      <c r="EQ13" s="54"/>
      <c r="ER13" s="54"/>
      <c r="ES13" s="54"/>
      <c r="ET13" s="54"/>
      <c r="EU13" s="54"/>
      <c r="EV13" s="54"/>
      <c r="EW13" s="54"/>
      <c r="EX13" s="54"/>
      <c r="EY13" s="54"/>
      <c r="EZ13" s="54"/>
      <c r="FA13" s="54"/>
      <c r="FB13" s="54"/>
      <c r="FC13" s="54"/>
      <c r="FD13" s="54"/>
      <c r="FE13" s="54"/>
      <c r="FF13" s="54"/>
      <c r="FG13" s="54"/>
      <c r="FH13" s="54"/>
      <c r="FI13" s="54"/>
      <c r="FJ13" s="54"/>
      <c r="FK13" s="54"/>
      <c r="FL13" s="54"/>
      <c r="FM13" s="54"/>
      <c r="FN13" s="54"/>
      <c r="FO13" s="54"/>
      <c r="FP13" s="54"/>
      <c r="FQ13" s="54"/>
      <c r="FR13" s="54"/>
      <c r="FS13" s="54"/>
      <c r="FT13" s="54"/>
      <c r="FU13" s="54"/>
      <c r="FV13" s="54"/>
      <c r="FW13" s="54"/>
      <c r="FX13" s="54"/>
      <c r="FY13" s="54"/>
      <c r="FZ13" s="54"/>
      <c r="GA13" s="54"/>
      <c r="GB13" s="54"/>
      <c r="GC13" s="54"/>
      <c r="GD13" s="54"/>
      <c r="GE13" s="54"/>
      <c r="GF13" s="54"/>
      <c r="GG13" s="54"/>
      <c r="GH13" s="54"/>
      <c r="GI13" s="54"/>
      <c r="GJ13" s="54"/>
      <c r="GK13" s="54"/>
      <c r="GL13" s="54"/>
      <c r="GM13" s="54"/>
      <c r="GN13" s="54"/>
      <c r="GO13" s="54"/>
      <c r="GP13" s="54"/>
      <c r="GQ13" s="54"/>
      <c r="GR13" s="54"/>
      <c r="GS13" s="54"/>
      <c r="GT13" s="54"/>
      <c r="GU13" s="54"/>
      <c r="GV13" s="54"/>
      <c r="GW13" s="54"/>
      <c r="GX13" s="54"/>
      <c r="GY13" s="54"/>
      <c r="GZ13" s="54"/>
      <c r="HA13" s="54"/>
      <c r="HB13" s="54"/>
      <c r="HC13" s="54"/>
      <c r="HD13" s="54"/>
      <c r="HE13" s="54"/>
      <c r="HF13" s="54"/>
    </row>
    <row r="14" spans="1:214" s="51" customFormat="1" ht="28.15" customHeight="1" x14ac:dyDescent="0.25">
      <c r="A14" s="186">
        <v>4</v>
      </c>
      <c r="B14" s="113" t="s">
        <v>501</v>
      </c>
      <c r="C14" s="98">
        <v>0.8</v>
      </c>
      <c r="D14" s="166" t="s">
        <v>169</v>
      </c>
      <c r="E14" s="112" t="s">
        <v>503</v>
      </c>
      <c r="F14" s="112" t="s">
        <v>60</v>
      </c>
      <c r="G14" s="112" t="s">
        <v>174</v>
      </c>
      <c r="H14" s="94" t="s">
        <v>82</v>
      </c>
      <c r="I14" s="94" t="s">
        <v>82</v>
      </c>
      <c r="J14" s="112" t="s">
        <v>186</v>
      </c>
      <c r="K14" s="624">
        <v>45444</v>
      </c>
      <c r="L14" s="112" t="s">
        <v>582</v>
      </c>
      <c r="M14" s="112" t="s">
        <v>29</v>
      </c>
      <c r="N14" s="460"/>
      <c r="O14" s="508"/>
      <c r="P14" s="35"/>
      <c r="Q14" s="35"/>
      <c r="R14" s="35"/>
      <c r="S14" s="35"/>
      <c r="T14" s="35"/>
      <c r="U14" s="35"/>
      <c r="V14" s="35"/>
      <c r="W14" s="35"/>
      <c r="X14" s="35"/>
      <c r="Y14" s="35"/>
      <c r="Z14" s="35"/>
      <c r="AA14" s="35"/>
      <c r="AB14" s="35"/>
      <c r="AC14" s="35"/>
      <c r="AD14" s="35"/>
      <c r="AE14" s="35"/>
      <c r="AF14" s="35"/>
      <c r="AG14" s="35"/>
      <c r="AH14" s="35"/>
      <c r="AI14" s="35"/>
      <c r="AJ14" s="35"/>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54"/>
      <c r="DY14" s="54"/>
      <c r="DZ14" s="54"/>
      <c r="EA14" s="54"/>
      <c r="EB14" s="54"/>
      <c r="EC14" s="54"/>
      <c r="ED14" s="54"/>
      <c r="EE14" s="54"/>
      <c r="EF14" s="54"/>
      <c r="EG14" s="54"/>
      <c r="EH14" s="54"/>
      <c r="EI14" s="54"/>
      <c r="EJ14" s="54"/>
      <c r="EK14" s="54"/>
      <c r="EL14" s="54"/>
      <c r="EM14" s="54"/>
      <c r="EN14" s="54"/>
      <c r="EO14" s="54"/>
      <c r="EP14" s="54"/>
      <c r="EQ14" s="54"/>
      <c r="ER14" s="54"/>
      <c r="ES14" s="54"/>
      <c r="ET14" s="54"/>
      <c r="EU14" s="54"/>
      <c r="EV14" s="54"/>
      <c r="EW14" s="54"/>
      <c r="EX14" s="54"/>
      <c r="EY14" s="54"/>
      <c r="EZ14" s="54"/>
      <c r="FA14" s="54"/>
      <c r="FB14" s="54"/>
      <c r="FC14" s="54"/>
      <c r="FD14" s="54"/>
      <c r="FE14" s="54"/>
      <c r="FF14" s="54"/>
      <c r="FG14" s="54"/>
      <c r="FH14" s="54"/>
      <c r="FI14" s="54"/>
      <c r="FJ14" s="54"/>
      <c r="FK14" s="54"/>
      <c r="FL14" s="54"/>
      <c r="FM14" s="54"/>
      <c r="FN14" s="54"/>
      <c r="FO14" s="54"/>
      <c r="FP14" s="54"/>
      <c r="FQ14" s="54"/>
      <c r="FR14" s="54"/>
      <c r="FS14" s="54"/>
      <c r="FT14" s="54"/>
      <c r="FU14" s="54"/>
      <c r="FV14" s="54"/>
      <c r="FW14" s="54"/>
      <c r="FX14" s="54"/>
      <c r="FY14" s="54"/>
      <c r="FZ14" s="54"/>
      <c r="GA14" s="54"/>
      <c r="GB14" s="54"/>
      <c r="GC14" s="54"/>
      <c r="GD14" s="54"/>
      <c r="GE14" s="54"/>
      <c r="GF14" s="54"/>
      <c r="GG14" s="54"/>
      <c r="GH14" s="54"/>
      <c r="GI14" s="54"/>
      <c r="GJ14" s="54"/>
      <c r="GK14" s="54"/>
      <c r="GL14" s="54"/>
      <c r="GM14" s="54"/>
      <c r="GN14" s="54"/>
      <c r="GO14" s="54"/>
      <c r="GP14" s="54"/>
      <c r="GQ14" s="54"/>
      <c r="GR14" s="54"/>
      <c r="GS14" s="54"/>
      <c r="GT14" s="54"/>
      <c r="GU14" s="54"/>
      <c r="GV14" s="54"/>
      <c r="GW14" s="54"/>
      <c r="GX14" s="54"/>
      <c r="GY14" s="54"/>
      <c r="GZ14" s="54"/>
      <c r="HA14" s="54"/>
      <c r="HB14" s="54"/>
      <c r="HC14" s="54"/>
      <c r="HD14" s="54"/>
      <c r="HE14" s="54"/>
      <c r="HF14" s="54"/>
    </row>
    <row r="15" spans="1:214" s="51" customFormat="1" ht="30" customHeight="1" x14ac:dyDescent="0.25">
      <c r="A15" s="186">
        <v>5</v>
      </c>
      <c r="B15" s="113" t="s">
        <v>502</v>
      </c>
      <c r="C15" s="98">
        <v>0.8</v>
      </c>
      <c r="D15" s="166" t="s">
        <v>169</v>
      </c>
      <c r="E15" s="112" t="s">
        <v>503</v>
      </c>
      <c r="F15" s="112" t="s">
        <v>60</v>
      </c>
      <c r="G15" s="112" t="s">
        <v>174</v>
      </c>
      <c r="H15" s="94" t="s">
        <v>82</v>
      </c>
      <c r="I15" s="94" t="s">
        <v>82</v>
      </c>
      <c r="J15" s="112" t="s">
        <v>186</v>
      </c>
      <c r="K15" s="624">
        <v>45444</v>
      </c>
      <c r="L15" s="112" t="s">
        <v>582</v>
      </c>
      <c r="M15" s="112" t="s">
        <v>29</v>
      </c>
      <c r="N15" s="461"/>
      <c r="O15" s="508"/>
      <c r="P15" s="35"/>
      <c r="Q15" s="35"/>
      <c r="R15" s="35"/>
      <c r="S15" s="35"/>
      <c r="T15" s="35"/>
      <c r="U15" s="35"/>
      <c r="V15" s="35"/>
      <c r="W15" s="35"/>
      <c r="X15" s="35"/>
      <c r="Y15" s="35"/>
      <c r="Z15" s="35"/>
      <c r="AA15" s="35"/>
      <c r="AB15" s="35"/>
      <c r="AC15" s="35"/>
      <c r="AD15" s="35"/>
      <c r="AE15" s="35"/>
      <c r="AF15" s="35"/>
      <c r="AG15" s="35"/>
      <c r="AH15" s="35"/>
      <c r="AI15" s="35"/>
      <c r="AJ15" s="35"/>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54"/>
      <c r="DY15" s="54"/>
      <c r="DZ15" s="54"/>
      <c r="EA15" s="54"/>
      <c r="EB15" s="54"/>
      <c r="EC15" s="54"/>
      <c r="ED15" s="54"/>
      <c r="EE15" s="54"/>
      <c r="EF15" s="54"/>
      <c r="EG15" s="54"/>
      <c r="EH15" s="54"/>
      <c r="EI15" s="54"/>
      <c r="EJ15" s="54"/>
      <c r="EK15" s="54"/>
      <c r="EL15" s="54"/>
      <c r="EM15" s="54"/>
      <c r="EN15" s="54"/>
      <c r="EO15" s="54"/>
      <c r="EP15" s="54"/>
      <c r="EQ15" s="54"/>
      <c r="ER15" s="54"/>
      <c r="ES15" s="54"/>
      <c r="ET15" s="54"/>
      <c r="EU15" s="54"/>
      <c r="EV15" s="54"/>
      <c r="EW15" s="54"/>
      <c r="EX15" s="54"/>
      <c r="EY15" s="54"/>
      <c r="EZ15" s="54"/>
      <c r="FA15" s="54"/>
      <c r="FB15" s="54"/>
      <c r="FC15" s="54"/>
      <c r="FD15" s="54"/>
      <c r="FE15" s="54"/>
      <c r="FF15" s="54"/>
      <c r="FG15" s="54"/>
      <c r="FH15" s="54"/>
      <c r="FI15" s="54"/>
      <c r="FJ15" s="54"/>
      <c r="FK15" s="54"/>
      <c r="FL15" s="54"/>
      <c r="FM15" s="54"/>
      <c r="FN15" s="54"/>
      <c r="FO15" s="54"/>
      <c r="FP15" s="54"/>
      <c r="FQ15" s="54"/>
      <c r="FR15" s="54"/>
      <c r="FS15" s="54"/>
      <c r="FT15" s="54"/>
      <c r="FU15" s="54"/>
      <c r="FV15" s="54"/>
      <c r="FW15" s="54"/>
      <c r="FX15" s="54"/>
      <c r="FY15" s="54"/>
      <c r="FZ15" s="54"/>
      <c r="GA15" s="54"/>
      <c r="GB15" s="54"/>
      <c r="GC15" s="54"/>
      <c r="GD15" s="54"/>
      <c r="GE15" s="54"/>
      <c r="GF15" s="54"/>
      <c r="GG15" s="54"/>
      <c r="GH15" s="54"/>
      <c r="GI15" s="54"/>
      <c r="GJ15" s="54"/>
      <c r="GK15" s="54"/>
      <c r="GL15" s="54"/>
      <c r="GM15" s="54"/>
      <c r="GN15" s="54"/>
      <c r="GO15" s="54"/>
      <c r="GP15" s="54"/>
      <c r="GQ15" s="54"/>
      <c r="GR15" s="54"/>
      <c r="GS15" s="54"/>
      <c r="GT15" s="54"/>
      <c r="GU15" s="54"/>
      <c r="GV15" s="54"/>
      <c r="GW15" s="54"/>
      <c r="GX15" s="54"/>
      <c r="GY15" s="54"/>
      <c r="GZ15" s="54"/>
      <c r="HA15" s="54"/>
      <c r="HB15" s="54"/>
      <c r="HC15" s="54"/>
      <c r="HD15" s="54"/>
      <c r="HE15" s="54"/>
      <c r="HF15" s="54"/>
    </row>
    <row r="16" spans="1:214" s="51" customFormat="1" x14ac:dyDescent="0.25">
      <c r="A16" s="456" t="s">
        <v>676</v>
      </c>
      <c r="B16" s="457"/>
      <c r="C16" s="457"/>
      <c r="D16" s="457"/>
      <c r="E16" s="457"/>
      <c r="F16" s="457"/>
      <c r="G16" s="457"/>
      <c r="H16" s="457"/>
      <c r="I16" s="457"/>
      <c r="J16" s="457"/>
      <c r="K16" s="457"/>
      <c r="L16" s="457"/>
      <c r="M16" s="457"/>
      <c r="N16" s="457"/>
      <c r="O16" s="584"/>
      <c r="P16" s="35"/>
      <c r="Q16" s="35"/>
      <c r="R16" s="35"/>
      <c r="S16" s="35"/>
      <c r="T16" s="35"/>
      <c r="U16" s="35"/>
      <c r="V16" s="35"/>
      <c r="W16" s="35"/>
      <c r="X16" s="35"/>
      <c r="Y16" s="35"/>
      <c r="Z16" s="35"/>
      <c r="AA16" s="35"/>
      <c r="AB16" s="35"/>
      <c r="AC16" s="35"/>
      <c r="AD16" s="35"/>
      <c r="AE16" s="35"/>
      <c r="AF16" s="35"/>
      <c r="AG16" s="35"/>
      <c r="AH16" s="35"/>
      <c r="AI16" s="35"/>
      <c r="AJ16" s="35"/>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B16" s="54"/>
      <c r="DC16" s="54"/>
      <c r="DD16" s="54"/>
      <c r="DE16" s="54"/>
      <c r="DF16" s="54"/>
      <c r="DG16" s="54"/>
      <c r="DH16" s="54"/>
      <c r="DI16" s="54"/>
      <c r="DJ16" s="54"/>
      <c r="DK16" s="54"/>
      <c r="DL16" s="54"/>
      <c r="DM16" s="54"/>
      <c r="DN16" s="54"/>
      <c r="DO16" s="54"/>
      <c r="DP16" s="54"/>
      <c r="DQ16" s="54"/>
      <c r="DR16" s="54"/>
      <c r="DS16" s="54"/>
      <c r="DT16" s="54"/>
      <c r="DU16" s="54"/>
      <c r="DV16" s="54"/>
      <c r="DW16" s="54"/>
      <c r="DX16" s="54"/>
      <c r="DY16" s="54"/>
      <c r="DZ16" s="54"/>
      <c r="EA16" s="54"/>
      <c r="EB16" s="54"/>
      <c r="EC16" s="54"/>
      <c r="ED16" s="54"/>
      <c r="EE16" s="54"/>
      <c r="EF16" s="54"/>
      <c r="EG16" s="54"/>
      <c r="EH16" s="54"/>
      <c r="EI16" s="54"/>
      <c r="EJ16" s="54"/>
      <c r="EK16" s="54"/>
      <c r="EL16" s="54"/>
      <c r="EM16" s="54"/>
      <c r="EN16" s="54"/>
      <c r="EO16" s="54"/>
      <c r="EP16" s="54"/>
      <c r="EQ16" s="54"/>
      <c r="ER16" s="54"/>
      <c r="ES16" s="54"/>
      <c r="ET16" s="54"/>
      <c r="EU16" s="54"/>
      <c r="EV16" s="54"/>
      <c r="EW16" s="54"/>
      <c r="EX16" s="54"/>
      <c r="EY16" s="54"/>
      <c r="EZ16" s="54"/>
      <c r="FA16" s="54"/>
      <c r="FB16" s="54"/>
      <c r="FC16" s="54"/>
      <c r="FD16" s="54"/>
      <c r="FE16" s="54"/>
      <c r="FF16" s="54"/>
      <c r="FG16" s="54"/>
      <c r="FH16" s="54"/>
      <c r="FI16" s="54"/>
      <c r="FJ16" s="54"/>
      <c r="FK16" s="54"/>
      <c r="FL16" s="54"/>
      <c r="FM16" s="54"/>
      <c r="FN16" s="54"/>
      <c r="FO16" s="54"/>
      <c r="FP16" s="54"/>
      <c r="FQ16" s="54"/>
      <c r="FR16" s="54"/>
      <c r="FS16" s="54"/>
      <c r="FT16" s="54"/>
      <c r="FU16" s="54"/>
      <c r="FV16" s="54"/>
      <c r="FW16" s="54"/>
      <c r="FX16" s="54"/>
      <c r="FY16" s="54"/>
      <c r="FZ16" s="54"/>
      <c r="GA16" s="54"/>
      <c r="GB16" s="54"/>
      <c r="GC16" s="54"/>
      <c r="GD16" s="54"/>
      <c r="GE16" s="54"/>
      <c r="GF16" s="54"/>
      <c r="GG16" s="54"/>
      <c r="GH16" s="54"/>
      <c r="GI16" s="54"/>
      <c r="GJ16" s="54"/>
      <c r="GK16" s="54"/>
      <c r="GL16" s="54"/>
      <c r="GM16" s="54"/>
      <c r="GN16" s="54"/>
      <c r="GO16" s="54"/>
      <c r="GP16" s="54"/>
      <c r="GQ16" s="54"/>
      <c r="GR16" s="54"/>
      <c r="GS16" s="54"/>
      <c r="GT16" s="54"/>
      <c r="GU16" s="54"/>
      <c r="GV16" s="54"/>
      <c r="GW16" s="54"/>
      <c r="GX16" s="54"/>
      <c r="GY16" s="54"/>
      <c r="GZ16" s="54"/>
      <c r="HA16" s="54"/>
      <c r="HB16" s="54"/>
      <c r="HC16" s="54"/>
      <c r="HD16" s="54"/>
      <c r="HE16" s="54"/>
      <c r="HF16" s="54"/>
    </row>
    <row r="17" spans="1:214" s="101" customFormat="1" ht="43.5" x14ac:dyDescent="0.25">
      <c r="A17" s="191">
        <v>6</v>
      </c>
      <c r="B17" s="111" t="s">
        <v>457</v>
      </c>
      <c r="C17" s="112">
        <v>67</v>
      </c>
      <c r="D17" s="166" t="s">
        <v>169</v>
      </c>
      <c r="E17" s="170" t="s">
        <v>183</v>
      </c>
      <c r="F17" s="170" t="s">
        <v>60</v>
      </c>
      <c r="G17" s="170" t="s">
        <v>174</v>
      </c>
      <c r="H17" s="94" t="s">
        <v>82</v>
      </c>
      <c r="I17" s="94" t="s">
        <v>82</v>
      </c>
      <c r="J17" s="112" t="s">
        <v>482</v>
      </c>
      <c r="K17" s="165">
        <v>45323</v>
      </c>
      <c r="L17" s="160" t="s">
        <v>583</v>
      </c>
      <c r="M17" s="112" t="s">
        <v>29</v>
      </c>
      <c r="N17" s="181" t="s">
        <v>452</v>
      </c>
      <c r="O17" s="585"/>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c r="CY17" s="11"/>
      <c r="CZ17" s="11"/>
      <c r="DA17" s="11"/>
      <c r="DB17" s="11"/>
      <c r="DC17" s="11"/>
      <c r="DD17" s="11"/>
      <c r="DE17" s="11"/>
      <c r="DF17" s="11"/>
      <c r="DG17" s="11"/>
      <c r="DH17" s="11"/>
      <c r="DI17" s="11"/>
      <c r="DJ17" s="11"/>
      <c r="DK17" s="11"/>
      <c r="DL17" s="11"/>
      <c r="DM17" s="11"/>
      <c r="DN17" s="11"/>
      <c r="DO17" s="11"/>
      <c r="DP17" s="11"/>
      <c r="DQ17" s="11"/>
      <c r="DR17" s="11"/>
      <c r="DS17" s="11"/>
      <c r="DT17" s="11"/>
      <c r="DU17" s="11"/>
      <c r="DV17" s="11"/>
      <c r="DW17" s="11"/>
      <c r="DX17" s="11"/>
      <c r="DY17" s="11"/>
      <c r="DZ17" s="11"/>
      <c r="EA17" s="11"/>
      <c r="EB17" s="11"/>
      <c r="EC17" s="11"/>
      <c r="ED17" s="11"/>
      <c r="EE17" s="11"/>
      <c r="EF17" s="11"/>
      <c r="EG17" s="11"/>
      <c r="EH17" s="11"/>
      <c r="EI17" s="11"/>
      <c r="EJ17" s="11"/>
      <c r="EK17" s="11"/>
      <c r="EL17" s="11"/>
      <c r="EM17" s="11"/>
      <c r="EN17" s="11"/>
      <c r="EO17" s="11"/>
      <c r="EP17" s="11"/>
      <c r="EQ17" s="11"/>
      <c r="ER17" s="11"/>
      <c r="ES17" s="11"/>
      <c r="ET17" s="11"/>
      <c r="EU17" s="11"/>
      <c r="EV17" s="11"/>
      <c r="EW17" s="11"/>
      <c r="EX17" s="11"/>
      <c r="EY17" s="11"/>
      <c r="EZ17" s="11"/>
      <c r="FA17" s="11"/>
      <c r="FB17" s="11"/>
      <c r="FC17" s="11"/>
      <c r="FD17" s="11"/>
      <c r="FE17" s="11"/>
      <c r="FF17" s="11"/>
      <c r="FG17" s="11"/>
      <c r="FH17" s="11"/>
      <c r="FI17" s="11"/>
      <c r="FJ17" s="11"/>
      <c r="FK17" s="11"/>
      <c r="FL17" s="11"/>
      <c r="FM17" s="11"/>
      <c r="FN17" s="11"/>
      <c r="FO17" s="11"/>
      <c r="FP17" s="11"/>
      <c r="FQ17" s="11"/>
      <c r="FR17" s="11"/>
      <c r="FS17" s="11"/>
      <c r="FT17" s="11"/>
      <c r="FU17" s="11"/>
      <c r="FV17" s="11"/>
      <c r="FW17" s="11"/>
      <c r="FX17" s="11"/>
      <c r="FY17" s="11"/>
      <c r="FZ17" s="11"/>
      <c r="GA17" s="11"/>
      <c r="GB17" s="11"/>
      <c r="GC17" s="11"/>
      <c r="GD17" s="11"/>
      <c r="GE17" s="11"/>
      <c r="GF17" s="11"/>
      <c r="GG17" s="11"/>
      <c r="GH17" s="11"/>
      <c r="GI17" s="11"/>
      <c r="GJ17" s="11"/>
      <c r="GK17" s="11"/>
      <c r="GL17" s="11"/>
      <c r="GM17" s="11"/>
      <c r="GN17" s="11"/>
      <c r="GO17" s="11"/>
      <c r="GP17" s="11"/>
      <c r="GQ17" s="11"/>
      <c r="GR17" s="11"/>
      <c r="GS17" s="11"/>
      <c r="GT17" s="11"/>
      <c r="GU17" s="11"/>
      <c r="GV17" s="11"/>
      <c r="GW17" s="11"/>
      <c r="GX17" s="11"/>
      <c r="GY17" s="11"/>
      <c r="GZ17" s="11"/>
      <c r="HA17" s="11"/>
      <c r="HB17" s="11"/>
      <c r="HC17" s="11"/>
      <c r="HD17" s="11"/>
      <c r="HE17" s="11"/>
      <c r="HF17" s="11"/>
    </row>
    <row r="18" spans="1:214" s="51" customFormat="1" x14ac:dyDescent="0.25">
      <c r="A18" s="141"/>
      <c r="B18" s="53"/>
      <c r="C18" s="53"/>
      <c r="D18" s="53"/>
      <c r="E18" s="53"/>
      <c r="F18" s="53"/>
      <c r="G18" s="53"/>
      <c r="H18" s="53"/>
      <c r="I18" s="53"/>
      <c r="J18" s="49"/>
      <c r="K18" s="49"/>
      <c r="L18" s="49"/>
      <c r="M18" s="52"/>
      <c r="N18" s="182"/>
      <c r="O18" s="508"/>
      <c r="P18" s="35"/>
      <c r="Q18" s="35"/>
      <c r="R18" s="35"/>
      <c r="S18" s="35"/>
      <c r="T18" s="35"/>
      <c r="U18" s="35"/>
      <c r="V18" s="35"/>
      <c r="W18" s="35"/>
      <c r="X18" s="35"/>
      <c r="Y18" s="35"/>
      <c r="Z18" s="35"/>
      <c r="AA18" s="35"/>
      <c r="AB18" s="35"/>
      <c r="AC18" s="35"/>
      <c r="AD18" s="35"/>
      <c r="AE18" s="35"/>
      <c r="AF18" s="35"/>
      <c r="AG18" s="35"/>
      <c r="AH18" s="35"/>
      <c r="AI18" s="35"/>
      <c r="AJ18" s="35"/>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c r="DK18" s="54"/>
      <c r="DL18" s="54"/>
      <c r="DM18" s="54"/>
      <c r="DN18" s="54"/>
      <c r="DO18" s="54"/>
      <c r="DP18" s="54"/>
      <c r="DQ18" s="54"/>
      <c r="DR18" s="54"/>
      <c r="DS18" s="54"/>
      <c r="DT18" s="54"/>
      <c r="DU18" s="54"/>
      <c r="DV18" s="54"/>
      <c r="DW18" s="54"/>
      <c r="DX18" s="54"/>
      <c r="DY18" s="54"/>
      <c r="DZ18" s="54"/>
      <c r="EA18" s="54"/>
      <c r="EB18" s="54"/>
      <c r="EC18" s="54"/>
      <c r="ED18" s="54"/>
      <c r="EE18" s="54"/>
      <c r="EF18" s="54"/>
      <c r="EG18" s="54"/>
      <c r="EH18" s="54"/>
      <c r="EI18" s="54"/>
      <c r="EJ18" s="54"/>
      <c r="EK18" s="54"/>
      <c r="EL18" s="54"/>
      <c r="EM18" s="54"/>
      <c r="EN18" s="54"/>
      <c r="EO18" s="54"/>
      <c r="EP18" s="54"/>
      <c r="EQ18" s="54"/>
      <c r="ER18" s="54"/>
      <c r="ES18" s="54"/>
      <c r="ET18" s="54"/>
      <c r="EU18" s="54"/>
      <c r="EV18" s="54"/>
      <c r="EW18" s="54"/>
      <c r="EX18" s="54"/>
      <c r="EY18" s="54"/>
      <c r="EZ18" s="54"/>
      <c r="FA18" s="54"/>
      <c r="FB18" s="54"/>
      <c r="FC18" s="54"/>
      <c r="FD18" s="54"/>
      <c r="FE18" s="54"/>
      <c r="FF18" s="54"/>
      <c r="FG18" s="54"/>
      <c r="FH18" s="54"/>
      <c r="FI18" s="54"/>
      <c r="FJ18" s="54"/>
      <c r="FK18" s="54"/>
      <c r="FL18" s="54"/>
      <c r="FM18" s="54"/>
      <c r="FN18" s="54"/>
      <c r="FO18" s="54"/>
      <c r="FP18" s="54"/>
      <c r="FQ18" s="54"/>
      <c r="FR18" s="54"/>
      <c r="FS18" s="54"/>
      <c r="FT18" s="54"/>
      <c r="FU18" s="54"/>
      <c r="FV18" s="54"/>
      <c r="FW18" s="54"/>
      <c r="FX18" s="54"/>
      <c r="FY18" s="54"/>
      <c r="FZ18" s="54"/>
      <c r="GA18" s="54"/>
      <c r="GB18" s="54"/>
      <c r="GC18" s="54"/>
      <c r="GD18" s="54"/>
      <c r="GE18" s="54"/>
      <c r="GF18" s="54"/>
      <c r="GG18" s="54"/>
      <c r="GH18" s="54"/>
      <c r="GI18" s="54"/>
      <c r="GJ18" s="54"/>
      <c r="GK18" s="54"/>
      <c r="GL18" s="54"/>
      <c r="GM18" s="54"/>
      <c r="GN18" s="54"/>
      <c r="GO18" s="54"/>
      <c r="GP18" s="54"/>
      <c r="GQ18" s="54"/>
      <c r="GR18" s="54"/>
      <c r="GS18" s="54"/>
      <c r="GT18" s="54"/>
      <c r="GU18" s="54"/>
      <c r="GV18" s="54"/>
      <c r="GW18" s="54"/>
      <c r="GX18" s="54"/>
      <c r="GY18" s="54"/>
      <c r="GZ18" s="54"/>
      <c r="HA18" s="54"/>
      <c r="HB18" s="54"/>
      <c r="HC18" s="54"/>
      <c r="HD18" s="54"/>
      <c r="HE18" s="54"/>
      <c r="HF18" s="54"/>
    </row>
    <row r="19" spans="1:214" s="51" customFormat="1" x14ac:dyDescent="0.25">
      <c r="A19" s="456" t="s">
        <v>677</v>
      </c>
      <c r="B19" s="457"/>
      <c r="C19" s="457"/>
      <c r="D19" s="457"/>
      <c r="E19" s="457"/>
      <c r="F19" s="457"/>
      <c r="G19" s="457"/>
      <c r="H19" s="457"/>
      <c r="I19" s="457"/>
      <c r="J19" s="457"/>
      <c r="K19" s="457"/>
      <c r="L19" s="457"/>
      <c r="M19" s="457"/>
      <c r="N19" s="457"/>
      <c r="O19" s="584"/>
      <c r="P19" s="35"/>
      <c r="Q19" s="35"/>
      <c r="R19" s="35"/>
      <c r="S19" s="35"/>
      <c r="T19" s="35"/>
      <c r="U19" s="35"/>
      <c r="V19" s="35"/>
      <c r="W19" s="35"/>
      <c r="X19" s="35"/>
      <c r="Y19" s="35"/>
      <c r="Z19" s="35"/>
      <c r="AA19" s="35"/>
      <c r="AB19" s="35"/>
      <c r="AC19" s="35"/>
      <c r="AD19" s="35"/>
      <c r="AE19" s="35"/>
      <c r="AF19" s="35"/>
      <c r="AG19" s="35"/>
      <c r="AH19" s="35"/>
      <c r="AI19" s="35"/>
      <c r="AJ19" s="35"/>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c r="DJ19" s="54"/>
      <c r="DK19" s="54"/>
      <c r="DL19" s="54"/>
      <c r="DM19" s="54"/>
      <c r="DN19" s="54"/>
      <c r="DO19" s="54"/>
      <c r="DP19" s="54"/>
      <c r="DQ19" s="54"/>
      <c r="DR19" s="54"/>
      <c r="DS19" s="54"/>
      <c r="DT19" s="54"/>
      <c r="DU19" s="54"/>
      <c r="DV19" s="54"/>
      <c r="DW19" s="54"/>
      <c r="DX19" s="54"/>
      <c r="DY19" s="54"/>
      <c r="DZ19" s="54"/>
      <c r="EA19" s="54"/>
      <c r="EB19" s="54"/>
      <c r="EC19" s="54"/>
      <c r="ED19" s="54"/>
      <c r="EE19" s="54"/>
      <c r="EF19" s="54"/>
      <c r="EG19" s="54"/>
      <c r="EH19" s="54"/>
      <c r="EI19" s="54"/>
      <c r="EJ19" s="54"/>
      <c r="EK19" s="54"/>
      <c r="EL19" s="54"/>
      <c r="EM19" s="54"/>
      <c r="EN19" s="54"/>
      <c r="EO19" s="54"/>
      <c r="EP19" s="54"/>
      <c r="EQ19" s="54"/>
      <c r="ER19" s="54"/>
      <c r="ES19" s="54"/>
      <c r="ET19" s="54"/>
      <c r="EU19" s="54"/>
      <c r="EV19" s="54"/>
      <c r="EW19" s="54"/>
      <c r="EX19" s="54"/>
      <c r="EY19" s="54"/>
      <c r="EZ19" s="54"/>
      <c r="FA19" s="54"/>
      <c r="FB19" s="54"/>
      <c r="FC19" s="54"/>
      <c r="FD19" s="54"/>
      <c r="FE19" s="54"/>
      <c r="FF19" s="54"/>
      <c r="FG19" s="54"/>
      <c r="FH19" s="54"/>
      <c r="FI19" s="54"/>
      <c r="FJ19" s="54"/>
      <c r="FK19" s="54"/>
      <c r="FL19" s="54"/>
      <c r="FM19" s="54"/>
      <c r="FN19" s="54"/>
      <c r="FO19" s="54"/>
      <c r="FP19" s="54"/>
      <c r="FQ19" s="54"/>
      <c r="FR19" s="54"/>
      <c r="FS19" s="54"/>
      <c r="FT19" s="54"/>
      <c r="FU19" s="54"/>
      <c r="FV19" s="54"/>
      <c r="FW19" s="54"/>
      <c r="FX19" s="54"/>
      <c r="FY19" s="54"/>
      <c r="FZ19" s="54"/>
      <c r="GA19" s="54"/>
      <c r="GB19" s="54"/>
      <c r="GC19" s="54"/>
      <c r="GD19" s="54"/>
      <c r="GE19" s="54"/>
      <c r="GF19" s="54"/>
      <c r="GG19" s="54"/>
      <c r="GH19" s="54"/>
      <c r="GI19" s="54"/>
      <c r="GJ19" s="54"/>
      <c r="GK19" s="54"/>
      <c r="GL19" s="54"/>
      <c r="GM19" s="54"/>
      <c r="GN19" s="54"/>
      <c r="GO19" s="54"/>
      <c r="GP19" s="54"/>
      <c r="GQ19" s="54"/>
      <c r="GR19" s="54"/>
      <c r="GS19" s="54"/>
      <c r="GT19" s="54"/>
      <c r="GU19" s="54"/>
      <c r="GV19" s="54"/>
      <c r="GW19" s="54"/>
      <c r="GX19" s="54"/>
      <c r="GY19" s="54"/>
      <c r="GZ19" s="54"/>
      <c r="HA19" s="54"/>
      <c r="HB19" s="54"/>
      <c r="HC19" s="54"/>
      <c r="HD19" s="54"/>
      <c r="HE19" s="54"/>
      <c r="HF19" s="54"/>
    </row>
    <row r="20" spans="1:214" s="51" customFormat="1" ht="30" customHeight="1" x14ac:dyDescent="0.25">
      <c r="A20" s="192">
        <v>7</v>
      </c>
      <c r="B20" s="113" t="s">
        <v>446</v>
      </c>
      <c r="C20" s="161">
        <v>0.8</v>
      </c>
      <c r="D20" s="166" t="s">
        <v>169</v>
      </c>
      <c r="E20" s="170" t="s">
        <v>527</v>
      </c>
      <c r="F20" s="170" t="s">
        <v>53</v>
      </c>
      <c r="G20" s="170" t="s">
        <v>209</v>
      </c>
      <c r="H20" s="94" t="s">
        <v>82</v>
      </c>
      <c r="I20" s="94" t="s">
        <v>82</v>
      </c>
      <c r="J20" s="49"/>
      <c r="K20" s="624">
        <v>45444</v>
      </c>
      <c r="L20" s="112" t="s">
        <v>155</v>
      </c>
      <c r="M20" s="112" t="s">
        <v>29</v>
      </c>
      <c r="N20" s="458" t="s">
        <v>452</v>
      </c>
      <c r="O20" s="508"/>
      <c r="P20" s="35"/>
      <c r="Q20" s="35"/>
      <c r="R20" s="35"/>
      <c r="S20" s="35"/>
      <c r="T20" s="35"/>
      <c r="U20" s="35"/>
      <c r="V20" s="35"/>
      <c r="W20" s="35"/>
      <c r="X20" s="35"/>
      <c r="Y20" s="35"/>
      <c r="Z20" s="35"/>
      <c r="AA20" s="35"/>
      <c r="AB20" s="35"/>
      <c r="AC20" s="35"/>
      <c r="AD20" s="35"/>
      <c r="AE20" s="35"/>
      <c r="AF20" s="35"/>
      <c r="AG20" s="35"/>
      <c r="AH20" s="35"/>
      <c r="AI20" s="35"/>
      <c r="AJ20" s="35"/>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54"/>
      <c r="CJ20" s="54"/>
      <c r="CK20" s="54"/>
      <c r="CL20" s="54"/>
      <c r="CM20" s="54"/>
      <c r="CN20" s="54"/>
      <c r="CO20" s="54"/>
      <c r="CP20" s="54"/>
      <c r="CQ20" s="54"/>
      <c r="CR20" s="54"/>
      <c r="CS20" s="54"/>
      <c r="CT20" s="54"/>
      <c r="CU20" s="54"/>
      <c r="CV20" s="54"/>
      <c r="CW20" s="54"/>
      <c r="CX20" s="54"/>
      <c r="CY20" s="54"/>
      <c r="CZ20" s="54"/>
      <c r="DA20" s="54"/>
      <c r="DB20" s="54"/>
      <c r="DC20" s="54"/>
      <c r="DD20" s="54"/>
      <c r="DE20" s="54"/>
      <c r="DF20" s="54"/>
      <c r="DG20" s="54"/>
      <c r="DH20" s="54"/>
      <c r="DI20" s="54"/>
      <c r="DJ20" s="54"/>
      <c r="DK20" s="54"/>
      <c r="DL20" s="54"/>
      <c r="DM20" s="54"/>
      <c r="DN20" s="54"/>
      <c r="DO20" s="54"/>
      <c r="DP20" s="54"/>
      <c r="DQ20" s="54"/>
      <c r="DR20" s="54"/>
      <c r="DS20" s="54"/>
      <c r="DT20" s="54"/>
      <c r="DU20" s="54"/>
      <c r="DV20" s="54"/>
      <c r="DW20" s="54"/>
      <c r="DX20" s="54"/>
      <c r="DY20" s="54"/>
      <c r="DZ20" s="54"/>
      <c r="EA20" s="54"/>
      <c r="EB20" s="54"/>
      <c r="EC20" s="54"/>
      <c r="ED20" s="54"/>
      <c r="EE20" s="54"/>
      <c r="EF20" s="54"/>
      <c r="EG20" s="54"/>
      <c r="EH20" s="54"/>
      <c r="EI20" s="54"/>
      <c r="EJ20" s="54"/>
      <c r="EK20" s="54"/>
      <c r="EL20" s="54"/>
      <c r="EM20" s="54"/>
      <c r="EN20" s="54"/>
      <c r="EO20" s="54"/>
      <c r="EP20" s="54"/>
      <c r="EQ20" s="54"/>
      <c r="ER20" s="54"/>
      <c r="ES20" s="54"/>
      <c r="ET20" s="54"/>
      <c r="EU20" s="54"/>
      <c r="EV20" s="54"/>
      <c r="EW20" s="54"/>
      <c r="EX20" s="54"/>
      <c r="EY20" s="54"/>
      <c r="EZ20" s="54"/>
      <c r="FA20" s="54"/>
      <c r="FB20" s="54"/>
      <c r="FC20" s="54"/>
      <c r="FD20" s="54"/>
      <c r="FE20" s="54"/>
      <c r="FF20" s="54"/>
      <c r="FG20" s="54"/>
      <c r="FH20" s="54"/>
      <c r="FI20" s="54"/>
      <c r="FJ20" s="54"/>
      <c r="FK20" s="54"/>
      <c r="FL20" s="54"/>
      <c r="FM20" s="54"/>
      <c r="FN20" s="54"/>
      <c r="FO20" s="54"/>
      <c r="FP20" s="54"/>
      <c r="FQ20" s="54"/>
      <c r="FR20" s="54"/>
      <c r="FS20" s="54"/>
      <c r="FT20" s="54"/>
      <c r="FU20" s="54"/>
      <c r="FV20" s="54"/>
      <c r="FW20" s="54"/>
      <c r="FX20" s="54"/>
      <c r="FY20" s="54"/>
      <c r="FZ20" s="54"/>
      <c r="GA20" s="54"/>
      <c r="GB20" s="54"/>
      <c r="GC20" s="54"/>
      <c r="GD20" s="54"/>
      <c r="GE20" s="54"/>
      <c r="GF20" s="54"/>
      <c r="GG20" s="54"/>
      <c r="GH20" s="54"/>
      <c r="GI20" s="54"/>
      <c r="GJ20" s="54"/>
      <c r="GK20" s="54"/>
      <c r="GL20" s="54"/>
      <c r="GM20" s="54"/>
      <c r="GN20" s="54"/>
      <c r="GO20" s="54"/>
      <c r="GP20" s="54"/>
      <c r="GQ20" s="54"/>
      <c r="GR20" s="54"/>
      <c r="GS20" s="54"/>
      <c r="GT20" s="54"/>
      <c r="GU20" s="54"/>
      <c r="GV20" s="54"/>
      <c r="GW20" s="54"/>
      <c r="GX20" s="54"/>
      <c r="GY20" s="54"/>
      <c r="GZ20" s="54"/>
      <c r="HA20" s="54"/>
      <c r="HB20" s="54"/>
      <c r="HC20" s="54"/>
      <c r="HD20" s="54"/>
      <c r="HE20" s="54"/>
      <c r="HF20" s="54"/>
    </row>
    <row r="21" spans="1:214" s="51" customFormat="1" ht="30" customHeight="1" x14ac:dyDescent="0.25">
      <c r="A21" s="192">
        <v>8</v>
      </c>
      <c r="B21" s="90" t="s">
        <v>447</v>
      </c>
      <c r="C21" s="161">
        <v>0.9</v>
      </c>
      <c r="D21" s="166" t="s">
        <v>169</v>
      </c>
      <c r="E21" s="170" t="s">
        <v>527</v>
      </c>
      <c r="F21" s="170" t="s">
        <v>53</v>
      </c>
      <c r="G21" s="170" t="s">
        <v>209</v>
      </c>
      <c r="H21" s="94" t="s">
        <v>82</v>
      </c>
      <c r="I21" s="94" t="s">
        <v>82</v>
      </c>
      <c r="J21" s="49"/>
      <c r="K21" s="624">
        <v>45444</v>
      </c>
      <c r="L21" s="160" t="s">
        <v>584</v>
      </c>
      <c r="M21" s="112" t="s">
        <v>29</v>
      </c>
      <c r="N21" s="458"/>
      <c r="O21" s="508"/>
      <c r="P21" s="35"/>
      <c r="Q21" s="35"/>
      <c r="R21" s="35"/>
      <c r="S21" s="35"/>
      <c r="T21" s="35"/>
      <c r="U21" s="35"/>
      <c r="V21" s="35"/>
      <c r="W21" s="35"/>
      <c r="X21" s="35"/>
      <c r="Y21" s="35"/>
      <c r="Z21" s="35"/>
      <c r="AA21" s="35"/>
      <c r="AB21" s="35"/>
      <c r="AC21" s="35"/>
      <c r="AD21" s="35"/>
      <c r="AE21" s="35"/>
      <c r="AF21" s="35"/>
      <c r="AG21" s="35"/>
      <c r="AH21" s="35"/>
      <c r="AI21" s="35"/>
      <c r="AJ21" s="35"/>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c r="CZ21" s="54"/>
      <c r="DA21" s="54"/>
      <c r="DB21" s="54"/>
      <c r="DC21" s="54"/>
      <c r="DD21" s="54"/>
      <c r="DE21" s="54"/>
      <c r="DF21" s="54"/>
      <c r="DG21" s="54"/>
      <c r="DH21" s="54"/>
      <c r="DI21" s="54"/>
      <c r="DJ21" s="54"/>
      <c r="DK21" s="54"/>
      <c r="DL21" s="54"/>
      <c r="DM21" s="54"/>
      <c r="DN21" s="54"/>
      <c r="DO21" s="54"/>
      <c r="DP21" s="54"/>
      <c r="DQ21" s="54"/>
      <c r="DR21" s="54"/>
      <c r="DS21" s="54"/>
      <c r="DT21" s="54"/>
      <c r="DU21" s="54"/>
      <c r="DV21" s="54"/>
      <c r="DW21" s="54"/>
      <c r="DX21" s="54"/>
      <c r="DY21" s="54"/>
      <c r="DZ21" s="54"/>
      <c r="EA21" s="54"/>
      <c r="EB21" s="54"/>
      <c r="EC21" s="54"/>
      <c r="ED21" s="54"/>
      <c r="EE21" s="54"/>
      <c r="EF21" s="54"/>
      <c r="EG21" s="54"/>
      <c r="EH21" s="54"/>
      <c r="EI21" s="54"/>
      <c r="EJ21" s="54"/>
      <c r="EK21" s="54"/>
      <c r="EL21" s="54"/>
      <c r="EM21" s="54"/>
      <c r="EN21" s="54"/>
      <c r="EO21" s="54"/>
      <c r="EP21" s="54"/>
      <c r="EQ21" s="54"/>
      <c r="ER21" s="54"/>
      <c r="ES21" s="54"/>
      <c r="ET21" s="54"/>
      <c r="EU21" s="54"/>
      <c r="EV21" s="54"/>
      <c r="EW21" s="54"/>
      <c r="EX21" s="54"/>
      <c r="EY21" s="54"/>
      <c r="EZ21" s="54"/>
      <c r="FA21" s="54"/>
      <c r="FB21" s="54"/>
      <c r="FC21" s="54"/>
      <c r="FD21" s="54"/>
      <c r="FE21" s="54"/>
      <c r="FF21" s="54"/>
      <c r="FG21" s="54"/>
      <c r="FH21" s="54"/>
      <c r="FI21" s="54"/>
      <c r="FJ21" s="54"/>
      <c r="FK21" s="54"/>
      <c r="FL21" s="54"/>
      <c r="FM21" s="54"/>
      <c r="FN21" s="54"/>
      <c r="FO21" s="54"/>
      <c r="FP21" s="54"/>
      <c r="FQ21" s="54"/>
      <c r="FR21" s="54"/>
      <c r="FS21" s="54"/>
      <c r="FT21" s="54"/>
      <c r="FU21" s="54"/>
      <c r="FV21" s="54"/>
      <c r="FW21" s="54"/>
      <c r="FX21" s="54"/>
      <c r="FY21" s="54"/>
      <c r="FZ21" s="54"/>
      <c r="GA21" s="54"/>
      <c r="GB21" s="54"/>
      <c r="GC21" s="54"/>
      <c r="GD21" s="54"/>
      <c r="GE21" s="54"/>
      <c r="GF21" s="54"/>
      <c r="GG21" s="54"/>
      <c r="GH21" s="54"/>
      <c r="GI21" s="54"/>
      <c r="GJ21" s="54"/>
      <c r="GK21" s="54"/>
      <c r="GL21" s="54"/>
      <c r="GM21" s="54"/>
      <c r="GN21" s="54"/>
      <c r="GO21" s="54"/>
      <c r="GP21" s="54"/>
      <c r="GQ21" s="54"/>
      <c r="GR21" s="54"/>
      <c r="GS21" s="54"/>
      <c r="GT21" s="54"/>
      <c r="GU21" s="54"/>
      <c r="GV21" s="54"/>
      <c r="GW21" s="54"/>
      <c r="GX21" s="54"/>
      <c r="GY21" s="54"/>
      <c r="GZ21" s="54"/>
      <c r="HA21" s="54"/>
      <c r="HB21" s="54"/>
      <c r="HC21" s="54"/>
      <c r="HD21" s="54"/>
      <c r="HE21" s="54"/>
      <c r="HF21" s="54"/>
    </row>
    <row r="22" spans="1:214" s="51" customFormat="1" x14ac:dyDescent="0.25">
      <c r="A22" s="456" t="s">
        <v>678</v>
      </c>
      <c r="B22" s="457"/>
      <c r="C22" s="457"/>
      <c r="D22" s="457"/>
      <c r="E22" s="457"/>
      <c r="F22" s="457"/>
      <c r="G22" s="457"/>
      <c r="H22" s="457"/>
      <c r="I22" s="457"/>
      <c r="J22" s="457"/>
      <c r="K22" s="457"/>
      <c r="L22" s="457"/>
      <c r="M22" s="457"/>
      <c r="N22" s="457"/>
      <c r="O22" s="584"/>
      <c r="P22" s="35"/>
      <c r="Q22" s="35"/>
      <c r="R22" s="35"/>
      <c r="S22" s="35"/>
      <c r="T22" s="35"/>
      <c r="U22" s="35"/>
      <c r="V22" s="35"/>
      <c r="W22" s="35"/>
      <c r="X22" s="35"/>
      <c r="Y22" s="35"/>
      <c r="Z22" s="35"/>
      <c r="AA22" s="35"/>
      <c r="AB22" s="35"/>
      <c r="AC22" s="35"/>
      <c r="AD22" s="35"/>
      <c r="AE22" s="35"/>
      <c r="AF22" s="35"/>
      <c r="AG22" s="35"/>
      <c r="AH22" s="35"/>
      <c r="AI22" s="35"/>
      <c r="AJ22" s="35"/>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c r="CR22" s="54"/>
      <c r="CS22" s="54"/>
      <c r="CT22" s="54"/>
      <c r="CU22" s="54"/>
      <c r="CV22" s="54"/>
      <c r="CW22" s="54"/>
      <c r="CX22" s="54"/>
      <c r="CY22" s="54"/>
      <c r="CZ22" s="54"/>
      <c r="DA22" s="54"/>
      <c r="DB22" s="54"/>
      <c r="DC22" s="54"/>
      <c r="DD22" s="54"/>
      <c r="DE22" s="54"/>
      <c r="DF22" s="54"/>
      <c r="DG22" s="54"/>
      <c r="DH22" s="54"/>
      <c r="DI22" s="54"/>
      <c r="DJ22" s="54"/>
      <c r="DK22" s="54"/>
      <c r="DL22" s="54"/>
      <c r="DM22" s="54"/>
      <c r="DN22" s="54"/>
      <c r="DO22" s="54"/>
      <c r="DP22" s="54"/>
      <c r="DQ22" s="54"/>
      <c r="DR22" s="54"/>
      <c r="DS22" s="54"/>
      <c r="DT22" s="54"/>
      <c r="DU22" s="54"/>
      <c r="DV22" s="54"/>
      <c r="DW22" s="54"/>
      <c r="DX22" s="54"/>
      <c r="DY22" s="54"/>
      <c r="DZ22" s="54"/>
      <c r="EA22" s="54"/>
      <c r="EB22" s="54"/>
      <c r="EC22" s="54"/>
      <c r="ED22" s="54"/>
      <c r="EE22" s="54"/>
      <c r="EF22" s="54"/>
      <c r="EG22" s="54"/>
      <c r="EH22" s="54"/>
      <c r="EI22" s="54"/>
      <c r="EJ22" s="54"/>
      <c r="EK22" s="54"/>
      <c r="EL22" s="54"/>
      <c r="EM22" s="54"/>
      <c r="EN22" s="54"/>
      <c r="EO22" s="54"/>
      <c r="EP22" s="54"/>
      <c r="EQ22" s="54"/>
      <c r="ER22" s="54"/>
      <c r="ES22" s="54"/>
      <c r="ET22" s="54"/>
      <c r="EU22" s="54"/>
      <c r="EV22" s="54"/>
      <c r="EW22" s="54"/>
      <c r="EX22" s="54"/>
      <c r="EY22" s="54"/>
      <c r="EZ22" s="54"/>
      <c r="FA22" s="54"/>
      <c r="FB22" s="54"/>
      <c r="FC22" s="54"/>
      <c r="FD22" s="54"/>
      <c r="FE22" s="54"/>
      <c r="FF22" s="54"/>
      <c r="FG22" s="54"/>
      <c r="FH22" s="54"/>
      <c r="FI22" s="54"/>
      <c r="FJ22" s="54"/>
      <c r="FK22" s="54"/>
      <c r="FL22" s="54"/>
      <c r="FM22" s="54"/>
      <c r="FN22" s="54"/>
      <c r="FO22" s="54"/>
      <c r="FP22" s="54"/>
      <c r="FQ22" s="54"/>
      <c r="FR22" s="54"/>
      <c r="FS22" s="54"/>
      <c r="FT22" s="54"/>
      <c r="FU22" s="54"/>
      <c r="FV22" s="54"/>
      <c r="FW22" s="54"/>
      <c r="FX22" s="54"/>
      <c r="FY22" s="54"/>
      <c r="FZ22" s="54"/>
      <c r="GA22" s="54"/>
      <c r="GB22" s="54"/>
      <c r="GC22" s="54"/>
      <c r="GD22" s="54"/>
      <c r="GE22" s="54"/>
      <c r="GF22" s="54"/>
      <c r="GG22" s="54"/>
      <c r="GH22" s="54"/>
      <c r="GI22" s="54"/>
      <c r="GJ22" s="54"/>
      <c r="GK22" s="54"/>
      <c r="GL22" s="54"/>
      <c r="GM22" s="54"/>
      <c r="GN22" s="54"/>
      <c r="GO22" s="54"/>
      <c r="GP22" s="54"/>
      <c r="GQ22" s="54"/>
      <c r="GR22" s="54"/>
      <c r="GS22" s="54"/>
      <c r="GT22" s="54"/>
      <c r="GU22" s="54"/>
      <c r="GV22" s="54"/>
      <c r="GW22" s="54"/>
      <c r="GX22" s="54"/>
      <c r="GY22" s="54"/>
      <c r="GZ22" s="54"/>
      <c r="HA22" s="54"/>
      <c r="HB22" s="54"/>
      <c r="HC22" s="54"/>
      <c r="HD22" s="54"/>
      <c r="HE22" s="54"/>
      <c r="HF22" s="54"/>
    </row>
    <row r="23" spans="1:214" s="11" customFormat="1" ht="43.5" x14ac:dyDescent="0.25">
      <c r="A23" s="140">
        <v>9</v>
      </c>
      <c r="B23" s="4" t="s">
        <v>631</v>
      </c>
      <c r="C23" s="174" t="s">
        <v>625</v>
      </c>
      <c r="D23" s="37" t="s">
        <v>169</v>
      </c>
      <c r="E23" s="5" t="s">
        <v>51</v>
      </c>
      <c r="F23" s="16" t="s">
        <v>60</v>
      </c>
      <c r="G23" s="16" t="s">
        <v>632</v>
      </c>
      <c r="H23" s="5"/>
      <c r="I23" s="5"/>
      <c r="J23" s="16"/>
      <c r="K23" s="253">
        <v>45536</v>
      </c>
      <c r="L23" s="18" t="s">
        <v>153</v>
      </c>
      <c r="M23" s="18" t="s">
        <v>29</v>
      </c>
      <c r="N23" s="254" t="s">
        <v>452</v>
      </c>
      <c r="O23" s="508"/>
      <c r="P23" s="35"/>
      <c r="Q23" s="35"/>
      <c r="R23" s="35"/>
      <c r="S23" s="35"/>
      <c r="T23" s="35"/>
      <c r="U23" s="35"/>
      <c r="V23" s="35"/>
      <c r="W23" s="35"/>
      <c r="X23" s="35"/>
      <c r="Y23" s="35"/>
      <c r="Z23" s="35"/>
      <c r="AA23" s="35"/>
      <c r="AB23" s="35"/>
      <c r="AC23" s="35"/>
      <c r="AD23" s="35"/>
      <c r="AE23" s="35"/>
      <c r="AF23" s="35"/>
      <c r="AG23" s="35"/>
      <c r="AH23" s="35"/>
      <c r="AI23" s="35"/>
      <c r="AJ23" s="35"/>
    </row>
    <row r="24" spans="1:214" s="11" customFormat="1" x14ac:dyDescent="0.25">
      <c r="A24" s="140"/>
      <c r="B24" s="4"/>
      <c r="C24" s="99"/>
      <c r="D24" s="37"/>
      <c r="E24" s="5"/>
      <c r="F24" s="16"/>
      <c r="G24" s="16"/>
      <c r="H24" s="5"/>
      <c r="I24" s="5"/>
      <c r="J24" s="16"/>
      <c r="K24" s="49"/>
      <c r="L24" s="18"/>
      <c r="M24" s="18"/>
      <c r="N24" s="183"/>
      <c r="O24" s="508"/>
      <c r="P24" s="35"/>
      <c r="Q24" s="35"/>
      <c r="R24" s="35"/>
      <c r="S24" s="35"/>
      <c r="T24" s="35"/>
      <c r="U24" s="35"/>
      <c r="V24" s="35"/>
      <c r="W24" s="35"/>
      <c r="X24" s="35"/>
      <c r="Y24" s="35"/>
      <c r="Z24" s="35"/>
      <c r="AA24" s="35"/>
      <c r="AB24" s="35"/>
      <c r="AC24" s="35"/>
      <c r="AD24" s="35"/>
      <c r="AE24" s="35"/>
      <c r="AF24" s="35"/>
      <c r="AG24" s="35"/>
      <c r="AH24" s="35"/>
      <c r="AI24" s="35"/>
      <c r="AJ24" s="35"/>
    </row>
    <row r="25" spans="1:214" ht="14.85" customHeight="1" x14ac:dyDescent="0.25">
      <c r="A25" s="456" t="s">
        <v>679</v>
      </c>
      <c r="B25" s="457"/>
      <c r="C25" s="457"/>
      <c r="D25" s="457"/>
      <c r="E25" s="457"/>
      <c r="F25" s="457"/>
      <c r="G25" s="457"/>
      <c r="H25" s="457"/>
      <c r="I25" s="457"/>
      <c r="J25" s="457"/>
      <c r="K25" s="457"/>
      <c r="L25" s="457"/>
      <c r="M25" s="457"/>
      <c r="N25" s="457"/>
      <c r="O25" s="584"/>
      <c r="P25" s="35"/>
      <c r="Q25" s="35"/>
      <c r="R25" s="35"/>
      <c r="S25" s="35"/>
      <c r="T25" s="35"/>
      <c r="U25" s="35"/>
      <c r="V25" s="35"/>
      <c r="W25" s="35"/>
      <c r="X25" s="35"/>
      <c r="Y25" s="35"/>
      <c r="Z25" s="35"/>
      <c r="AA25" s="35"/>
      <c r="AB25" s="35"/>
      <c r="AC25" s="35"/>
      <c r="AD25" s="35"/>
      <c r="AE25" s="35"/>
      <c r="AF25" s="35"/>
      <c r="AG25" s="35"/>
      <c r="AH25" s="35"/>
      <c r="AI25" s="35"/>
      <c r="AJ25" s="35"/>
    </row>
    <row r="26" spans="1:214" ht="29.1" customHeight="1" x14ac:dyDescent="0.25">
      <c r="A26" s="186">
        <v>10</v>
      </c>
      <c r="B26" s="90" t="s">
        <v>593</v>
      </c>
      <c r="C26" s="98">
        <v>0.1</v>
      </c>
      <c r="D26" s="166" t="s">
        <v>169</v>
      </c>
      <c r="E26" s="112" t="s">
        <v>177</v>
      </c>
      <c r="F26" s="112" t="s">
        <v>35</v>
      </c>
      <c r="G26" s="112" t="s">
        <v>174</v>
      </c>
      <c r="H26" s="167"/>
      <c r="I26" s="167"/>
      <c r="J26" s="112" t="s">
        <v>186</v>
      </c>
      <c r="K26" s="624">
        <v>45444</v>
      </c>
      <c r="L26" s="94" t="s">
        <v>585</v>
      </c>
      <c r="M26" s="94" t="s">
        <v>29</v>
      </c>
      <c r="N26" s="427" t="s">
        <v>205</v>
      </c>
      <c r="O26" s="508"/>
      <c r="P26" s="35"/>
      <c r="Q26" s="35"/>
      <c r="R26" s="35"/>
      <c r="S26" s="35"/>
      <c r="T26" s="35"/>
      <c r="U26" s="35"/>
      <c r="V26" s="35"/>
      <c r="W26" s="35"/>
      <c r="X26" s="35"/>
      <c r="Y26" s="35"/>
      <c r="Z26" s="35"/>
      <c r="AA26" s="35"/>
      <c r="AB26" s="35"/>
      <c r="AC26" s="35"/>
      <c r="AD26" s="35"/>
      <c r="AE26" s="35"/>
      <c r="AF26" s="35"/>
      <c r="AG26" s="35"/>
      <c r="AH26" s="35"/>
      <c r="AI26" s="35"/>
      <c r="AJ26" s="35"/>
    </row>
    <row r="27" spans="1:214" ht="42.75" x14ac:dyDescent="0.25">
      <c r="A27" s="186">
        <v>11</v>
      </c>
      <c r="B27" s="90" t="s">
        <v>558</v>
      </c>
      <c r="C27" s="267" t="s">
        <v>667</v>
      </c>
      <c r="D27" s="166" t="s">
        <v>169</v>
      </c>
      <c r="E27" s="112" t="s">
        <v>85</v>
      </c>
      <c r="F27" s="112" t="s">
        <v>35</v>
      </c>
      <c r="G27" s="112" t="s">
        <v>174</v>
      </c>
      <c r="H27" s="167"/>
      <c r="I27" s="167"/>
      <c r="J27" s="112" t="s">
        <v>186</v>
      </c>
      <c r="K27" s="624">
        <v>45444</v>
      </c>
      <c r="L27" s="94" t="s">
        <v>585</v>
      </c>
      <c r="M27" s="94" t="s">
        <v>29</v>
      </c>
      <c r="N27" s="428"/>
      <c r="O27" s="508"/>
      <c r="P27" s="35"/>
      <c r="Q27" s="35"/>
      <c r="R27" s="35"/>
      <c r="S27" s="35"/>
      <c r="T27" s="35"/>
      <c r="U27" s="35"/>
      <c r="V27" s="35"/>
      <c r="W27" s="35"/>
      <c r="X27" s="35"/>
      <c r="Y27" s="35"/>
      <c r="Z27" s="35"/>
      <c r="AA27" s="35"/>
      <c r="AB27" s="35"/>
      <c r="AC27" s="35"/>
      <c r="AD27" s="35"/>
      <c r="AE27" s="35"/>
      <c r="AF27" s="35"/>
      <c r="AG27" s="35"/>
      <c r="AH27" s="35"/>
      <c r="AI27" s="35"/>
      <c r="AJ27" s="35"/>
    </row>
    <row r="28" spans="1:214" ht="27.2" customHeight="1" x14ac:dyDescent="0.25">
      <c r="A28" s="186">
        <v>12</v>
      </c>
      <c r="B28" s="90" t="s">
        <v>559</v>
      </c>
      <c r="C28" s="174">
        <v>0.04</v>
      </c>
      <c r="D28" s="168" t="s">
        <v>167</v>
      </c>
      <c r="E28" s="94" t="s">
        <v>177</v>
      </c>
      <c r="F28" s="94" t="s">
        <v>53</v>
      </c>
      <c r="G28" s="170" t="s">
        <v>209</v>
      </c>
      <c r="H28" s="94" t="s">
        <v>82</v>
      </c>
      <c r="I28" s="94" t="s">
        <v>82</v>
      </c>
      <c r="J28" s="94" t="s">
        <v>186</v>
      </c>
      <c r="K28" s="160" t="s">
        <v>512</v>
      </c>
      <c r="L28" s="94" t="s">
        <v>586</v>
      </c>
      <c r="M28" s="94" t="s">
        <v>29</v>
      </c>
      <c r="N28" s="428"/>
      <c r="O28" s="618" t="s">
        <v>82</v>
      </c>
      <c r="P28" s="35"/>
      <c r="Q28" s="35"/>
      <c r="R28" s="35"/>
      <c r="S28" s="35"/>
      <c r="T28" s="35"/>
      <c r="U28" s="35"/>
      <c r="V28" s="35"/>
      <c r="W28" s="35"/>
      <c r="X28" s="35"/>
      <c r="Y28" s="35"/>
      <c r="Z28" s="35"/>
      <c r="AA28" s="35"/>
      <c r="AB28" s="35"/>
      <c r="AC28" s="35"/>
      <c r="AD28" s="35"/>
      <c r="AE28" s="35"/>
      <c r="AF28" s="35"/>
      <c r="AG28" s="35"/>
      <c r="AH28" s="35"/>
      <c r="AI28" s="35"/>
      <c r="AJ28" s="35"/>
    </row>
    <row r="29" spans="1:214" ht="27.2" customHeight="1" x14ac:dyDescent="0.25">
      <c r="A29" s="186">
        <f>+A28+1</f>
        <v>13</v>
      </c>
      <c r="B29" s="90" t="s">
        <v>466</v>
      </c>
      <c r="C29" s="174">
        <v>0.02</v>
      </c>
      <c r="D29" s="168" t="s">
        <v>167</v>
      </c>
      <c r="E29" s="94" t="s">
        <v>177</v>
      </c>
      <c r="F29" s="94" t="s">
        <v>53</v>
      </c>
      <c r="G29" s="170" t="s">
        <v>209</v>
      </c>
      <c r="H29" s="94" t="s">
        <v>82</v>
      </c>
      <c r="I29" s="94" t="s">
        <v>82</v>
      </c>
      <c r="J29" s="94" t="s">
        <v>186</v>
      </c>
      <c r="K29" s="160" t="s">
        <v>512</v>
      </c>
      <c r="L29" s="94" t="s">
        <v>586</v>
      </c>
      <c r="M29" s="94" t="s">
        <v>29</v>
      </c>
      <c r="N29" s="428"/>
      <c r="O29" s="618" t="s">
        <v>82</v>
      </c>
      <c r="P29" s="35"/>
      <c r="Q29" s="35"/>
      <c r="R29" s="35"/>
      <c r="S29" s="35"/>
      <c r="T29" s="35"/>
      <c r="U29" s="35"/>
      <c r="V29" s="35"/>
      <c r="W29" s="35"/>
      <c r="X29" s="35"/>
      <c r="Y29" s="35"/>
      <c r="Z29" s="35"/>
      <c r="AA29" s="35"/>
      <c r="AB29" s="35"/>
      <c r="AC29" s="35"/>
      <c r="AD29" s="35"/>
      <c r="AE29" s="35"/>
      <c r="AF29" s="35"/>
      <c r="AG29" s="35"/>
      <c r="AH29" s="35"/>
      <c r="AI29" s="35"/>
      <c r="AJ29" s="35"/>
    </row>
    <row r="30" spans="1:214" ht="27.2" customHeight="1" x14ac:dyDescent="0.25">
      <c r="A30" s="186">
        <f>+A29+1</f>
        <v>14</v>
      </c>
      <c r="B30" s="90" t="s">
        <v>467</v>
      </c>
      <c r="C30" s="174">
        <v>0.03</v>
      </c>
      <c r="D30" s="168" t="s">
        <v>167</v>
      </c>
      <c r="E30" s="94" t="s">
        <v>177</v>
      </c>
      <c r="F30" s="94" t="s">
        <v>53</v>
      </c>
      <c r="G30" s="170" t="s">
        <v>209</v>
      </c>
      <c r="H30" s="94" t="s">
        <v>82</v>
      </c>
      <c r="I30" s="94" t="s">
        <v>82</v>
      </c>
      <c r="J30" s="94" t="s">
        <v>186</v>
      </c>
      <c r="K30" s="160" t="s">
        <v>512</v>
      </c>
      <c r="L30" s="94" t="s">
        <v>586</v>
      </c>
      <c r="M30" s="94" t="s">
        <v>29</v>
      </c>
      <c r="N30" s="429"/>
      <c r="O30" s="618" t="s">
        <v>82</v>
      </c>
      <c r="P30" s="35"/>
      <c r="Q30" s="35"/>
      <c r="R30" s="35"/>
      <c r="S30" s="35"/>
      <c r="T30" s="35"/>
      <c r="U30" s="35"/>
      <c r="V30" s="35"/>
      <c r="W30" s="35"/>
      <c r="X30" s="35"/>
      <c r="Y30" s="35"/>
      <c r="Z30" s="35"/>
      <c r="AA30" s="35"/>
      <c r="AB30" s="35"/>
      <c r="AC30" s="35"/>
      <c r="AD30" s="35"/>
      <c r="AE30" s="35"/>
      <c r="AF30" s="35"/>
      <c r="AG30" s="35"/>
      <c r="AH30" s="35"/>
      <c r="AI30" s="35"/>
      <c r="AJ30" s="35"/>
    </row>
    <row r="31" spans="1:214" ht="14.85" customHeight="1" x14ac:dyDescent="0.25">
      <c r="A31" s="456" t="s">
        <v>680</v>
      </c>
      <c r="B31" s="457"/>
      <c r="C31" s="457"/>
      <c r="D31" s="457"/>
      <c r="E31" s="457"/>
      <c r="F31" s="457"/>
      <c r="G31" s="457"/>
      <c r="H31" s="457"/>
      <c r="I31" s="457"/>
      <c r="J31" s="457"/>
      <c r="K31" s="457"/>
      <c r="L31" s="457"/>
      <c r="M31" s="457"/>
      <c r="N31" s="457"/>
      <c r="O31" s="584"/>
      <c r="P31" s="35"/>
      <c r="Q31" s="35"/>
      <c r="R31" s="35"/>
      <c r="S31" s="35"/>
      <c r="T31" s="35"/>
      <c r="U31" s="35"/>
      <c r="V31" s="35"/>
      <c r="W31" s="35"/>
      <c r="X31" s="35"/>
      <c r="Y31" s="35"/>
      <c r="Z31" s="35"/>
      <c r="AA31" s="35"/>
      <c r="AB31" s="35"/>
      <c r="AC31" s="35"/>
      <c r="AD31" s="35"/>
      <c r="AE31" s="35"/>
      <c r="AF31" s="35"/>
      <c r="AG31" s="35"/>
      <c r="AH31" s="35"/>
      <c r="AI31" s="35"/>
      <c r="AJ31" s="35"/>
    </row>
    <row r="32" spans="1:214" ht="40.5" customHeight="1" x14ac:dyDescent="0.25">
      <c r="A32" s="134">
        <v>15</v>
      </c>
      <c r="B32" s="95" t="s">
        <v>666</v>
      </c>
      <c r="C32" s="98">
        <v>0.9</v>
      </c>
      <c r="D32" s="166" t="s">
        <v>169</v>
      </c>
      <c r="E32" s="112" t="s">
        <v>177</v>
      </c>
      <c r="F32" s="112" t="s">
        <v>53</v>
      </c>
      <c r="G32" s="170" t="s">
        <v>209</v>
      </c>
      <c r="H32" s="49"/>
      <c r="I32" s="49"/>
      <c r="J32" s="19"/>
      <c r="K32" s="624">
        <v>45444</v>
      </c>
      <c r="L32" s="112" t="s">
        <v>586</v>
      </c>
      <c r="M32" s="61" t="s">
        <v>29</v>
      </c>
      <c r="N32" s="183"/>
      <c r="O32" s="508"/>
      <c r="P32" s="35"/>
      <c r="Q32" s="35"/>
      <c r="R32" s="35"/>
      <c r="S32" s="35"/>
      <c r="T32" s="35"/>
      <c r="U32" s="35"/>
      <c r="V32" s="35"/>
      <c r="W32" s="35"/>
      <c r="X32" s="35"/>
      <c r="Y32" s="35"/>
      <c r="Z32" s="35"/>
      <c r="AA32" s="35"/>
      <c r="AB32" s="35"/>
      <c r="AC32" s="35"/>
      <c r="AD32" s="35"/>
      <c r="AE32" s="35"/>
      <c r="AF32" s="35"/>
      <c r="AG32" s="35"/>
      <c r="AH32" s="35"/>
      <c r="AI32" s="35"/>
      <c r="AJ32" s="35"/>
    </row>
    <row r="33" spans="1:36" ht="14.85" customHeight="1" thickBot="1" x14ac:dyDescent="0.3">
      <c r="A33" s="142"/>
      <c r="B33" s="143"/>
      <c r="C33" s="144"/>
      <c r="D33" s="144"/>
      <c r="E33" s="144"/>
      <c r="F33" s="144"/>
      <c r="G33" s="144"/>
      <c r="H33" s="144"/>
      <c r="I33" s="144"/>
      <c r="J33" s="138"/>
      <c r="K33" s="138"/>
      <c r="L33" s="138"/>
      <c r="M33" s="145"/>
      <c r="N33" s="184"/>
      <c r="O33" s="511"/>
      <c r="P33" s="35"/>
      <c r="Q33" s="35"/>
      <c r="R33" s="35"/>
      <c r="S33" s="35"/>
      <c r="T33" s="35"/>
      <c r="U33" s="35"/>
      <c r="V33" s="35"/>
      <c r="W33" s="35"/>
      <c r="X33" s="35"/>
      <c r="Y33" s="35"/>
      <c r="Z33" s="35"/>
      <c r="AA33" s="35"/>
      <c r="AB33" s="35"/>
      <c r="AC33" s="35"/>
      <c r="AD33" s="35"/>
      <c r="AE33" s="35"/>
      <c r="AF33" s="35"/>
      <c r="AG33" s="35"/>
      <c r="AH33" s="35"/>
      <c r="AI33" s="35"/>
      <c r="AJ33" s="35"/>
    </row>
    <row r="34" spans="1:36" x14ac:dyDescent="0.25">
      <c r="N34" s="35"/>
      <c r="O34" s="35"/>
      <c r="P34" s="35"/>
      <c r="Q34" s="35"/>
      <c r="R34" s="35"/>
      <c r="S34" s="35"/>
      <c r="T34" s="35"/>
      <c r="U34" s="35"/>
      <c r="V34" s="35"/>
      <c r="W34" s="35"/>
      <c r="X34" s="35"/>
      <c r="Y34" s="35"/>
      <c r="Z34" s="35"/>
      <c r="AA34" s="35"/>
      <c r="AB34" s="35"/>
      <c r="AC34" s="35"/>
      <c r="AD34" s="35"/>
      <c r="AE34" s="35"/>
      <c r="AF34" s="35"/>
      <c r="AG34" s="35"/>
      <c r="AH34" s="35"/>
      <c r="AI34" s="35"/>
      <c r="AJ34" s="35"/>
    </row>
    <row r="35" spans="1:36" s="35" customFormat="1" x14ac:dyDescent="0.25">
      <c r="A35" s="48"/>
      <c r="C35" s="55"/>
      <c r="D35" s="55"/>
      <c r="E35" s="55"/>
      <c r="F35" s="55"/>
      <c r="G35" s="55"/>
      <c r="H35" s="55"/>
      <c r="I35" s="55"/>
      <c r="J35" s="55"/>
      <c r="K35" s="55"/>
      <c r="L35" s="55"/>
      <c r="M35" s="47"/>
    </row>
    <row r="36" spans="1:36" s="35" customFormat="1" x14ac:dyDescent="0.25">
      <c r="A36" s="48"/>
      <c r="B36" s="56"/>
      <c r="C36" s="55"/>
      <c r="D36" s="55"/>
      <c r="E36" s="55"/>
      <c r="F36" s="55"/>
      <c r="G36" s="55"/>
      <c r="H36" s="55"/>
      <c r="I36" s="55"/>
      <c r="J36" s="55"/>
      <c r="K36" s="55"/>
      <c r="L36" s="55"/>
      <c r="M36" s="47"/>
    </row>
    <row r="37" spans="1:36" s="35" customFormat="1" x14ac:dyDescent="0.25">
      <c r="A37" s="48"/>
      <c r="C37" s="55"/>
      <c r="D37" s="55"/>
      <c r="E37" s="55"/>
      <c r="F37" s="55"/>
      <c r="G37" s="55"/>
      <c r="H37" s="55"/>
      <c r="I37" s="55"/>
      <c r="L37" s="12"/>
      <c r="M37" s="12"/>
    </row>
    <row r="38" spans="1:36" x14ac:dyDescent="0.25">
      <c r="A38" s="1"/>
      <c r="B38" s="1"/>
      <c r="C38" s="1"/>
      <c r="D38" s="1"/>
      <c r="E38" s="1"/>
      <c r="F38" s="1"/>
      <c r="G38" s="1"/>
      <c r="H38" s="1"/>
      <c r="I38" s="1"/>
      <c r="L38" s="9"/>
      <c r="M38" s="9"/>
      <c r="N38" s="35"/>
      <c r="O38" s="35"/>
      <c r="P38" s="35"/>
      <c r="Q38" s="35"/>
      <c r="R38" s="35"/>
      <c r="S38" s="35"/>
      <c r="T38" s="35"/>
      <c r="U38" s="35"/>
      <c r="V38" s="35"/>
      <c r="W38" s="35"/>
      <c r="X38" s="35"/>
      <c r="Y38" s="35"/>
      <c r="Z38" s="35"/>
      <c r="AA38" s="35"/>
      <c r="AB38" s="35"/>
      <c r="AC38" s="35"/>
      <c r="AD38" s="35"/>
      <c r="AE38" s="35"/>
      <c r="AF38" s="35"/>
      <c r="AG38" s="35"/>
      <c r="AH38" s="35"/>
      <c r="AI38" s="35"/>
      <c r="AJ38" s="35"/>
    </row>
    <row r="39" spans="1:36" x14ac:dyDescent="0.25">
      <c r="A39" s="1"/>
      <c r="B39" s="1"/>
      <c r="C39" s="1"/>
      <c r="D39" s="1"/>
      <c r="E39" s="1"/>
      <c r="F39" s="1"/>
      <c r="G39" s="1"/>
      <c r="H39" s="1"/>
      <c r="I39" s="1"/>
      <c r="L39" s="9"/>
      <c r="M39" s="9"/>
      <c r="N39" s="35"/>
      <c r="O39" s="35"/>
      <c r="P39" s="35"/>
      <c r="Q39" s="35"/>
      <c r="R39" s="35"/>
      <c r="S39" s="35"/>
      <c r="T39" s="35"/>
      <c r="U39" s="35"/>
      <c r="V39" s="35"/>
      <c r="W39" s="35"/>
      <c r="X39" s="35"/>
      <c r="Y39" s="35"/>
      <c r="Z39" s="35"/>
      <c r="AA39" s="35"/>
      <c r="AB39" s="35"/>
      <c r="AC39" s="35"/>
      <c r="AD39" s="35"/>
      <c r="AE39" s="35"/>
      <c r="AF39" s="35"/>
      <c r="AG39" s="35"/>
      <c r="AH39" s="35"/>
      <c r="AI39" s="35"/>
      <c r="AJ39" s="35"/>
    </row>
    <row r="40" spans="1:36" x14ac:dyDescent="0.25">
      <c r="L40" s="9"/>
      <c r="M40" s="9"/>
      <c r="N40" s="35"/>
      <c r="O40" s="35"/>
      <c r="P40" s="35"/>
      <c r="Q40" s="35"/>
      <c r="R40" s="35"/>
      <c r="S40" s="35"/>
      <c r="T40" s="35"/>
      <c r="U40" s="35"/>
      <c r="V40" s="35"/>
      <c r="W40" s="35"/>
      <c r="X40" s="35"/>
      <c r="Y40" s="35"/>
      <c r="Z40" s="35"/>
      <c r="AA40" s="35"/>
      <c r="AB40" s="35"/>
      <c r="AC40" s="35"/>
      <c r="AD40" s="35"/>
      <c r="AE40" s="35"/>
      <c r="AF40" s="35"/>
      <c r="AG40" s="35"/>
      <c r="AH40" s="35"/>
      <c r="AI40" s="35"/>
      <c r="AJ40" s="35"/>
    </row>
    <row r="41" spans="1:36" x14ac:dyDescent="0.25">
      <c r="L41" s="9"/>
      <c r="M41" s="9"/>
      <c r="N41" s="35"/>
      <c r="O41" s="35"/>
      <c r="P41" s="35"/>
      <c r="Q41" s="35"/>
      <c r="R41" s="35"/>
      <c r="S41" s="35"/>
      <c r="T41" s="35"/>
      <c r="U41" s="35"/>
      <c r="V41" s="35"/>
      <c r="W41" s="35"/>
      <c r="X41" s="35"/>
      <c r="Y41" s="35"/>
      <c r="Z41" s="35"/>
      <c r="AA41" s="35"/>
      <c r="AB41" s="35"/>
      <c r="AC41" s="35"/>
      <c r="AD41" s="35"/>
      <c r="AE41" s="35"/>
      <c r="AF41" s="35"/>
      <c r="AG41" s="35"/>
      <c r="AH41" s="35"/>
      <c r="AI41" s="35"/>
      <c r="AJ41" s="35"/>
    </row>
    <row r="42" spans="1:36" x14ac:dyDescent="0.25">
      <c r="L42" s="9"/>
      <c r="M42" s="9"/>
      <c r="N42" s="35"/>
      <c r="O42" s="35"/>
      <c r="P42" s="35"/>
      <c r="Q42" s="35"/>
      <c r="R42" s="35"/>
      <c r="S42" s="35"/>
      <c r="T42" s="35"/>
      <c r="U42" s="35"/>
      <c r="V42" s="35"/>
      <c r="W42" s="35"/>
      <c r="X42" s="35"/>
      <c r="Y42" s="35"/>
      <c r="Z42" s="35"/>
      <c r="AA42" s="35"/>
      <c r="AB42" s="35"/>
      <c r="AC42" s="35"/>
      <c r="AD42" s="35"/>
      <c r="AE42" s="35"/>
      <c r="AF42" s="35"/>
      <c r="AG42" s="35"/>
      <c r="AH42" s="35"/>
      <c r="AI42" s="35"/>
      <c r="AJ42" s="35"/>
    </row>
    <row r="43" spans="1:36" x14ac:dyDescent="0.25">
      <c r="L43" s="9"/>
      <c r="M43" s="9"/>
      <c r="N43" s="35"/>
      <c r="O43" s="35"/>
      <c r="P43" s="35"/>
      <c r="Q43" s="35"/>
      <c r="R43" s="35"/>
      <c r="S43" s="35"/>
      <c r="T43" s="35"/>
      <c r="U43" s="35"/>
      <c r="V43" s="35"/>
      <c r="W43" s="35"/>
      <c r="X43" s="35"/>
      <c r="Y43" s="35"/>
      <c r="Z43" s="35"/>
      <c r="AA43" s="35"/>
      <c r="AB43" s="35"/>
      <c r="AC43" s="35"/>
      <c r="AD43" s="35"/>
      <c r="AE43" s="35"/>
      <c r="AF43" s="35"/>
      <c r="AG43" s="35"/>
      <c r="AH43" s="35"/>
      <c r="AI43" s="35"/>
      <c r="AJ43" s="35"/>
    </row>
    <row r="44" spans="1:36" x14ac:dyDescent="0.25">
      <c r="L44" s="9"/>
      <c r="M44" s="9"/>
      <c r="N44" s="35"/>
      <c r="O44" s="35"/>
      <c r="P44" s="35"/>
      <c r="Q44" s="35"/>
      <c r="R44" s="35"/>
      <c r="S44" s="35"/>
      <c r="T44" s="35"/>
      <c r="U44" s="35"/>
      <c r="V44" s="35"/>
      <c r="W44" s="35"/>
      <c r="X44" s="35"/>
      <c r="Y44" s="35"/>
      <c r="Z44" s="35"/>
      <c r="AA44" s="35"/>
      <c r="AB44" s="35"/>
      <c r="AC44" s="35"/>
      <c r="AD44" s="35"/>
      <c r="AE44" s="35"/>
      <c r="AF44" s="35"/>
      <c r="AG44" s="35"/>
      <c r="AH44" s="35"/>
      <c r="AI44" s="35"/>
      <c r="AJ44" s="35"/>
    </row>
    <row r="45" spans="1:36" x14ac:dyDescent="0.25">
      <c r="L45" s="9"/>
      <c r="M45" s="9"/>
      <c r="N45" s="35"/>
      <c r="O45" s="35"/>
      <c r="P45" s="35"/>
      <c r="Q45" s="35"/>
      <c r="R45" s="35"/>
      <c r="S45" s="35"/>
      <c r="T45" s="35"/>
      <c r="U45" s="35"/>
      <c r="V45" s="35"/>
      <c r="W45" s="35"/>
      <c r="X45" s="35"/>
      <c r="Y45" s="35"/>
      <c r="Z45" s="35"/>
      <c r="AA45" s="35"/>
      <c r="AB45" s="35"/>
      <c r="AC45" s="35"/>
      <c r="AD45" s="35"/>
      <c r="AE45" s="35"/>
      <c r="AF45" s="35"/>
      <c r="AG45" s="35"/>
      <c r="AH45" s="35"/>
      <c r="AI45" s="35"/>
      <c r="AJ45" s="35"/>
    </row>
    <row r="46" spans="1:36" x14ac:dyDescent="0.25">
      <c r="L46" s="9"/>
      <c r="M46" s="9"/>
      <c r="N46" s="35"/>
      <c r="O46" s="35"/>
      <c r="P46" s="35"/>
      <c r="Q46" s="35"/>
      <c r="R46" s="35"/>
      <c r="S46" s="35"/>
      <c r="T46" s="35"/>
      <c r="U46" s="35"/>
      <c r="V46" s="35"/>
      <c r="W46" s="35"/>
      <c r="X46" s="35"/>
      <c r="Y46" s="35"/>
      <c r="Z46" s="35"/>
      <c r="AA46" s="35"/>
      <c r="AB46" s="35"/>
      <c r="AC46" s="35"/>
      <c r="AD46" s="35"/>
      <c r="AE46" s="35"/>
      <c r="AF46" s="35"/>
      <c r="AG46" s="35"/>
      <c r="AH46" s="35"/>
      <c r="AI46" s="35"/>
      <c r="AJ46" s="35"/>
    </row>
    <row r="47" spans="1:36" x14ac:dyDescent="0.25">
      <c r="L47" s="9"/>
      <c r="M47" s="9"/>
      <c r="N47" s="35"/>
      <c r="O47" s="35"/>
      <c r="P47" s="35"/>
      <c r="Q47" s="35"/>
      <c r="R47" s="35"/>
      <c r="S47" s="35"/>
      <c r="T47" s="35"/>
      <c r="U47" s="35"/>
      <c r="V47" s="35"/>
      <c r="W47" s="35"/>
      <c r="X47" s="35"/>
      <c r="Y47" s="35"/>
      <c r="Z47" s="35"/>
      <c r="AA47" s="35"/>
      <c r="AB47" s="35"/>
      <c r="AC47" s="35"/>
      <c r="AD47" s="35"/>
      <c r="AE47" s="35"/>
      <c r="AF47" s="35"/>
      <c r="AG47" s="35"/>
      <c r="AH47" s="35"/>
      <c r="AI47" s="35"/>
      <c r="AJ47" s="35"/>
    </row>
    <row r="48" spans="1:36" x14ac:dyDescent="0.25">
      <c r="L48" s="9"/>
      <c r="M48" s="9"/>
      <c r="N48" s="35"/>
      <c r="O48" s="35"/>
      <c r="P48" s="35"/>
      <c r="Q48" s="35"/>
      <c r="R48" s="35"/>
      <c r="S48" s="35"/>
      <c r="T48" s="35"/>
      <c r="U48" s="35"/>
      <c r="V48" s="35"/>
      <c r="W48" s="35"/>
      <c r="X48" s="35"/>
      <c r="Y48" s="35"/>
      <c r="Z48" s="35"/>
      <c r="AA48" s="35"/>
      <c r="AB48" s="35"/>
      <c r="AC48" s="35"/>
      <c r="AD48" s="35"/>
      <c r="AE48" s="35"/>
      <c r="AF48" s="35"/>
      <c r="AG48" s="35"/>
      <c r="AH48" s="35"/>
      <c r="AI48" s="35"/>
      <c r="AJ48" s="35"/>
    </row>
    <row r="49" spans="12:36" x14ac:dyDescent="0.25">
      <c r="L49" s="9"/>
      <c r="M49" s="9"/>
      <c r="N49" s="35"/>
      <c r="O49" s="35"/>
      <c r="P49" s="35"/>
      <c r="Q49" s="35"/>
      <c r="R49" s="35"/>
      <c r="S49" s="35"/>
      <c r="T49" s="35"/>
      <c r="U49" s="35"/>
      <c r="V49" s="35"/>
      <c r="W49" s="35"/>
      <c r="X49" s="35"/>
      <c r="Y49" s="35"/>
      <c r="Z49" s="35"/>
      <c r="AA49" s="35"/>
      <c r="AB49" s="35"/>
      <c r="AC49" s="35"/>
      <c r="AD49" s="35"/>
      <c r="AE49" s="35"/>
      <c r="AF49" s="35"/>
      <c r="AG49" s="35"/>
      <c r="AH49" s="35"/>
      <c r="AI49" s="35"/>
      <c r="AJ49" s="35"/>
    </row>
    <row r="50" spans="12:36" x14ac:dyDescent="0.25">
      <c r="L50" s="9"/>
      <c r="M50" s="9"/>
      <c r="N50" s="35"/>
      <c r="O50" s="35"/>
      <c r="P50" s="35"/>
      <c r="Q50" s="35"/>
      <c r="R50" s="35"/>
      <c r="S50" s="35"/>
      <c r="T50" s="35"/>
      <c r="U50" s="35"/>
      <c r="V50" s="35"/>
      <c r="W50" s="35"/>
      <c r="X50" s="35"/>
      <c r="Y50" s="35"/>
      <c r="Z50" s="35"/>
      <c r="AA50" s="35"/>
      <c r="AB50" s="35"/>
      <c r="AC50" s="35"/>
      <c r="AD50" s="35"/>
      <c r="AE50" s="35"/>
      <c r="AF50" s="35"/>
      <c r="AG50" s="35"/>
      <c r="AH50" s="35"/>
      <c r="AI50" s="35"/>
      <c r="AJ50" s="35"/>
    </row>
    <row r="51" spans="12:36" x14ac:dyDescent="0.25">
      <c r="L51" s="9"/>
      <c r="M51" s="9"/>
      <c r="N51" s="35"/>
      <c r="O51" s="35"/>
      <c r="P51" s="35"/>
      <c r="Q51" s="35"/>
      <c r="R51" s="35"/>
      <c r="S51" s="35"/>
      <c r="T51" s="35"/>
      <c r="U51" s="35"/>
      <c r="V51" s="35"/>
      <c r="W51" s="35"/>
      <c r="X51" s="35"/>
      <c r="Y51" s="35"/>
      <c r="Z51" s="35"/>
      <c r="AA51" s="35"/>
      <c r="AB51" s="35"/>
      <c r="AC51" s="35"/>
      <c r="AD51" s="35"/>
      <c r="AE51" s="35"/>
      <c r="AF51" s="35"/>
      <c r="AG51" s="35"/>
      <c r="AH51" s="35"/>
      <c r="AI51" s="35"/>
      <c r="AJ51" s="35"/>
    </row>
    <row r="52" spans="12:36" x14ac:dyDescent="0.25">
      <c r="L52" s="9"/>
      <c r="M52" s="9"/>
      <c r="N52" s="35"/>
      <c r="O52" s="35"/>
      <c r="P52" s="35"/>
      <c r="Q52" s="35"/>
      <c r="R52" s="35"/>
      <c r="S52" s="35"/>
      <c r="T52" s="35"/>
      <c r="U52" s="35"/>
      <c r="V52" s="35"/>
      <c r="W52" s="35"/>
      <c r="X52" s="35"/>
      <c r="Y52" s="35"/>
      <c r="Z52" s="35"/>
      <c r="AA52" s="35"/>
      <c r="AB52" s="35"/>
      <c r="AC52" s="35"/>
      <c r="AD52" s="35"/>
      <c r="AE52" s="35"/>
      <c r="AF52" s="35"/>
      <c r="AG52" s="35"/>
      <c r="AH52" s="35"/>
      <c r="AI52" s="35"/>
      <c r="AJ52" s="35"/>
    </row>
    <row r="53" spans="12:36" x14ac:dyDescent="0.25">
      <c r="L53" s="9"/>
      <c r="M53" s="9"/>
      <c r="N53" s="35"/>
      <c r="O53" s="35"/>
      <c r="P53" s="35"/>
      <c r="Q53" s="35"/>
      <c r="R53" s="35"/>
      <c r="S53" s="35"/>
      <c r="T53" s="35"/>
      <c r="U53" s="35"/>
      <c r="V53" s="35"/>
      <c r="W53" s="35"/>
      <c r="X53" s="35"/>
      <c r="Y53" s="35"/>
      <c r="Z53" s="35"/>
      <c r="AA53" s="35"/>
      <c r="AB53" s="35"/>
      <c r="AC53" s="35"/>
      <c r="AD53" s="35"/>
      <c r="AE53" s="35"/>
      <c r="AF53" s="35"/>
      <c r="AG53" s="35"/>
      <c r="AH53" s="35"/>
      <c r="AI53" s="35"/>
      <c r="AJ53" s="35"/>
    </row>
    <row r="54" spans="12:36" x14ac:dyDescent="0.25">
      <c r="L54" s="9"/>
      <c r="M54" s="9"/>
      <c r="N54" s="35"/>
      <c r="O54" s="35"/>
      <c r="P54" s="35"/>
      <c r="Q54" s="35"/>
      <c r="R54" s="35"/>
      <c r="S54" s="35"/>
      <c r="T54" s="35"/>
      <c r="U54" s="35"/>
      <c r="V54" s="35"/>
      <c r="W54" s="35"/>
      <c r="X54" s="35"/>
      <c r="Y54" s="35"/>
      <c r="Z54" s="35"/>
      <c r="AA54" s="35"/>
      <c r="AB54" s="35"/>
      <c r="AC54" s="35"/>
      <c r="AD54" s="35"/>
      <c r="AE54" s="35"/>
      <c r="AF54" s="35"/>
      <c r="AG54" s="35"/>
      <c r="AH54" s="35"/>
      <c r="AI54" s="35"/>
      <c r="AJ54" s="35"/>
    </row>
    <row r="55" spans="12:36" x14ac:dyDescent="0.25">
      <c r="L55" s="9"/>
      <c r="M55" s="9"/>
      <c r="N55" s="35"/>
      <c r="O55" s="35"/>
      <c r="P55" s="35"/>
      <c r="Q55" s="35"/>
      <c r="R55" s="35"/>
      <c r="S55" s="35"/>
      <c r="T55" s="35"/>
      <c r="U55" s="35"/>
      <c r="V55" s="35"/>
      <c r="W55" s="35"/>
      <c r="X55" s="35"/>
      <c r="Y55" s="35"/>
      <c r="Z55" s="35"/>
      <c r="AA55" s="35"/>
      <c r="AB55" s="35"/>
      <c r="AC55" s="35"/>
      <c r="AD55" s="35"/>
      <c r="AE55" s="35"/>
      <c r="AF55" s="35"/>
      <c r="AG55" s="35"/>
      <c r="AH55" s="35"/>
      <c r="AI55" s="35"/>
      <c r="AJ55" s="35"/>
    </row>
    <row r="56" spans="12:36" x14ac:dyDescent="0.25">
      <c r="L56" s="9"/>
      <c r="M56" s="9"/>
      <c r="N56" s="35"/>
      <c r="O56" s="35"/>
      <c r="P56" s="35"/>
      <c r="Q56" s="35"/>
      <c r="R56" s="35"/>
      <c r="S56" s="35"/>
      <c r="T56" s="35"/>
      <c r="U56" s="35"/>
      <c r="V56" s="35"/>
      <c r="W56" s="35"/>
      <c r="X56" s="35"/>
      <c r="Y56" s="35"/>
      <c r="Z56" s="35"/>
      <c r="AA56" s="35"/>
      <c r="AB56" s="35"/>
      <c r="AC56" s="35"/>
      <c r="AD56" s="35"/>
      <c r="AE56" s="35"/>
      <c r="AF56" s="35"/>
      <c r="AG56" s="35"/>
      <c r="AH56" s="35"/>
      <c r="AI56" s="35"/>
      <c r="AJ56" s="35"/>
    </row>
    <row r="57" spans="12:36" x14ac:dyDescent="0.25">
      <c r="L57" s="9"/>
      <c r="M57" s="9"/>
      <c r="N57" s="35"/>
      <c r="O57" s="35"/>
      <c r="P57" s="35"/>
      <c r="Q57" s="35"/>
      <c r="R57" s="35"/>
      <c r="S57" s="35"/>
      <c r="T57" s="35"/>
      <c r="U57" s="35"/>
      <c r="V57" s="35"/>
      <c r="W57" s="35"/>
      <c r="X57" s="35"/>
      <c r="Y57" s="35"/>
      <c r="Z57" s="35"/>
      <c r="AA57" s="35"/>
      <c r="AB57" s="35"/>
      <c r="AC57" s="35"/>
      <c r="AD57" s="35"/>
      <c r="AE57" s="35"/>
      <c r="AF57" s="35"/>
      <c r="AG57" s="35"/>
      <c r="AH57" s="35"/>
      <c r="AI57" s="35"/>
      <c r="AJ57" s="35"/>
    </row>
    <row r="58" spans="12:36" x14ac:dyDescent="0.25">
      <c r="L58" s="9"/>
      <c r="M58" s="9"/>
      <c r="N58" s="35"/>
      <c r="O58" s="35"/>
      <c r="P58" s="35"/>
      <c r="Q58" s="35"/>
      <c r="R58" s="35"/>
      <c r="S58" s="35"/>
      <c r="T58" s="35"/>
      <c r="U58" s="35"/>
      <c r="V58" s="35"/>
      <c r="W58" s="35"/>
      <c r="X58" s="35"/>
      <c r="Y58" s="35"/>
      <c r="Z58" s="35"/>
      <c r="AA58" s="35"/>
      <c r="AB58" s="35"/>
      <c r="AC58" s="35"/>
      <c r="AD58" s="35"/>
      <c r="AE58" s="35"/>
      <c r="AF58" s="35"/>
      <c r="AG58" s="35"/>
      <c r="AH58" s="35"/>
      <c r="AI58" s="35"/>
      <c r="AJ58" s="35"/>
    </row>
    <row r="59" spans="12:36" x14ac:dyDescent="0.25">
      <c r="L59" s="9"/>
      <c r="M59" s="9"/>
    </row>
    <row r="60" spans="12:36" x14ac:dyDescent="0.25">
      <c r="L60" s="9"/>
      <c r="M60" s="9"/>
    </row>
    <row r="61" spans="12:36" x14ac:dyDescent="0.25">
      <c r="L61" s="9"/>
      <c r="M61" s="9"/>
    </row>
    <row r="62" spans="12:36" x14ac:dyDescent="0.25">
      <c r="L62" s="9"/>
      <c r="M62" s="9"/>
    </row>
    <row r="63" spans="12:36" x14ac:dyDescent="0.25">
      <c r="L63" s="9"/>
      <c r="M63" s="9"/>
    </row>
    <row r="64" spans="12:36" x14ac:dyDescent="0.25">
      <c r="L64" s="9"/>
      <c r="M64" s="9"/>
    </row>
    <row r="65" spans="12:13" x14ac:dyDescent="0.25">
      <c r="L65" s="9"/>
      <c r="M65" s="9"/>
    </row>
    <row r="66" spans="12:13" x14ac:dyDescent="0.25">
      <c r="L66" s="9"/>
      <c r="M66" s="9"/>
    </row>
    <row r="67" spans="12:13" x14ac:dyDescent="0.25">
      <c r="L67" s="9"/>
      <c r="M67" s="9"/>
    </row>
    <row r="68" spans="12:13" x14ac:dyDescent="0.25">
      <c r="L68" s="9"/>
      <c r="M68" s="9"/>
    </row>
    <row r="69" spans="12:13" x14ac:dyDescent="0.25">
      <c r="L69" s="9"/>
      <c r="M69" s="9"/>
    </row>
    <row r="70" spans="12:13" x14ac:dyDescent="0.25">
      <c r="L70" s="9"/>
      <c r="M70" s="9"/>
    </row>
    <row r="71" spans="12:13" x14ac:dyDescent="0.25">
      <c r="L71" s="9"/>
      <c r="M71" s="9"/>
    </row>
    <row r="72" spans="12:13" x14ac:dyDescent="0.25">
      <c r="L72" s="9"/>
      <c r="M72" s="9"/>
    </row>
    <row r="73" spans="12:13" x14ac:dyDescent="0.25">
      <c r="L73" s="9"/>
      <c r="M73" s="9"/>
    </row>
    <row r="74" spans="12:13" x14ac:dyDescent="0.25">
      <c r="L74" s="9"/>
      <c r="M74" s="9"/>
    </row>
    <row r="75" spans="12:13" x14ac:dyDescent="0.25">
      <c r="L75" s="9"/>
      <c r="M75" s="9"/>
    </row>
    <row r="76" spans="12:13" x14ac:dyDescent="0.25">
      <c r="L76" s="9"/>
      <c r="M76" s="9"/>
    </row>
    <row r="77" spans="12:13" x14ac:dyDescent="0.25">
      <c r="L77" s="9"/>
      <c r="M77" s="9"/>
    </row>
    <row r="78" spans="12:13" x14ac:dyDescent="0.25">
      <c r="L78" s="9"/>
      <c r="M78" s="9"/>
    </row>
    <row r="79" spans="12:13" x14ac:dyDescent="0.25">
      <c r="L79" s="9"/>
      <c r="M79" s="9"/>
    </row>
    <row r="80" spans="12:13" x14ac:dyDescent="0.25">
      <c r="L80" s="9"/>
      <c r="M80" s="9"/>
    </row>
    <row r="81" spans="12:13" x14ac:dyDescent="0.25">
      <c r="L81" s="9"/>
      <c r="M81" s="9"/>
    </row>
    <row r="82" spans="12:13" x14ac:dyDescent="0.25">
      <c r="L82" s="9"/>
      <c r="M82" s="9"/>
    </row>
    <row r="83" spans="12:13" x14ac:dyDescent="0.25">
      <c r="L83" s="9"/>
      <c r="M83" s="9"/>
    </row>
    <row r="84" spans="12:13" x14ac:dyDescent="0.25">
      <c r="L84" s="9"/>
      <c r="M84" s="9"/>
    </row>
    <row r="85" spans="12:13" x14ac:dyDescent="0.25">
      <c r="L85" s="9"/>
      <c r="M85" s="9"/>
    </row>
    <row r="86" spans="12:13" x14ac:dyDescent="0.25">
      <c r="L86" s="9"/>
      <c r="M86" s="9"/>
    </row>
    <row r="87" spans="12:13" x14ac:dyDescent="0.25">
      <c r="L87" s="9"/>
      <c r="M87" s="9"/>
    </row>
    <row r="88" spans="12:13" x14ac:dyDescent="0.25">
      <c r="L88" s="9"/>
      <c r="M88" s="9"/>
    </row>
    <row r="89" spans="12:13" x14ac:dyDescent="0.25">
      <c r="L89" s="9"/>
      <c r="M89" s="9"/>
    </row>
    <row r="90" spans="12:13" x14ac:dyDescent="0.25">
      <c r="L90" s="9"/>
      <c r="M90" s="9"/>
    </row>
    <row r="91" spans="12:13" x14ac:dyDescent="0.25">
      <c r="L91" s="9"/>
      <c r="M91" s="9"/>
    </row>
    <row r="92" spans="12:13" x14ac:dyDescent="0.25">
      <c r="L92" s="9"/>
      <c r="M92" s="9"/>
    </row>
    <row r="93" spans="12:13" x14ac:dyDescent="0.25">
      <c r="L93" s="9"/>
      <c r="M93" s="9"/>
    </row>
    <row r="94" spans="12:13" x14ac:dyDescent="0.25">
      <c r="L94" s="9"/>
      <c r="M94" s="9"/>
    </row>
    <row r="95" spans="12:13" x14ac:dyDescent="0.25">
      <c r="L95" s="9"/>
      <c r="M95" s="9"/>
    </row>
    <row r="96" spans="12:13" x14ac:dyDescent="0.25">
      <c r="L96" s="9"/>
      <c r="M96" s="9"/>
    </row>
    <row r="97" spans="12:13" x14ac:dyDescent="0.25">
      <c r="L97" s="9"/>
      <c r="M97" s="9"/>
    </row>
    <row r="98" spans="12:13" x14ac:dyDescent="0.25">
      <c r="L98" s="9"/>
      <c r="M98" s="9"/>
    </row>
    <row r="99" spans="12:13" x14ac:dyDescent="0.25">
      <c r="L99" s="9"/>
      <c r="M99" s="9"/>
    </row>
    <row r="100" spans="12:13" x14ac:dyDescent="0.25">
      <c r="L100" s="9"/>
      <c r="M100" s="9"/>
    </row>
    <row r="101" spans="12:13" x14ac:dyDescent="0.25">
      <c r="L101" s="9"/>
      <c r="M101" s="9"/>
    </row>
    <row r="102" spans="12:13" x14ac:dyDescent="0.25">
      <c r="L102" s="9"/>
      <c r="M102" s="9"/>
    </row>
    <row r="103" spans="12:13" x14ac:dyDescent="0.25">
      <c r="L103" s="9"/>
      <c r="M103" s="9"/>
    </row>
    <row r="104" spans="12:13" x14ac:dyDescent="0.25">
      <c r="L104" s="9"/>
      <c r="M104" s="9"/>
    </row>
    <row r="105" spans="12:13" x14ac:dyDescent="0.25">
      <c r="L105" s="9"/>
      <c r="M105" s="9"/>
    </row>
    <row r="106" spans="12:13" x14ac:dyDescent="0.25">
      <c r="L106" s="9"/>
      <c r="M106" s="9"/>
    </row>
    <row r="107" spans="12:13" x14ac:dyDescent="0.25">
      <c r="L107" s="9"/>
      <c r="M107" s="9"/>
    </row>
    <row r="108" spans="12:13" x14ac:dyDescent="0.25">
      <c r="L108" s="9"/>
      <c r="M108" s="9"/>
    </row>
    <row r="109" spans="12:13" x14ac:dyDescent="0.25">
      <c r="L109" s="9"/>
      <c r="M109" s="9"/>
    </row>
  </sheetData>
  <mergeCells count="17">
    <mergeCell ref="A31:O31"/>
    <mergeCell ref="N20:N21"/>
    <mergeCell ref="N13:N15"/>
    <mergeCell ref="N26:N30"/>
    <mergeCell ref="A10:O10"/>
    <mergeCell ref="A16:O16"/>
    <mergeCell ref="A19:O19"/>
    <mergeCell ref="A22:O22"/>
    <mergeCell ref="A25:O25"/>
    <mergeCell ref="O5:O6"/>
    <mergeCell ref="A1:N1"/>
    <mergeCell ref="B3:E3"/>
    <mergeCell ref="G3:J3"/>
    <mergeCell ref="B5:B6"/>
    <mergeCell ref="C5:C6"/>
    <mergeCell ref="D5:K5"/>
    <mergeCell ref="N5:N6"/>
  </mergeCells>
  <pageMargins left="0.70866141732283472" right="0.70866141732283472" top="0.74803149606299213" bottom="0.74803149606299213" header="0.31496062992125984" footer="0.31496062992125984"/>
  <pageSetup paperSize="9" scale="57" fitToHeight="0" orientation="landscape" r:id="rId1"/>
  <headerFooter scaleWithDoc="0">
    <oddHeader>&amp;R&amp;"Arial,Bold"APPENDIX 1</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Key</vt:lpstr>
      <vt:lpstr>Operational Priorities (23-24)</vt:lpstr>
      <vt:lpstr>Op Actions (23-24)</vt:lpstr>
      <vt:lpstr>Corporate Objectives</vt:lpstr>
      <vt:lpstr> Operational Targets (23-24)</vt:lpstr>
      <vt:lpstr>Better Health PIs </vt:lpstr>
      <vt:lpstr>Better Care PIs</vt:lpstr>
      <vt:lpstr>Better Value PIs</vt:lpstr>
      <vt:lpstr> Better Workplace PIs</vt:lpstr>
      <vt:lpstr>Strategy Updates</vt:lpstr>
      <vt:lpstr>' Better Workplace PIs'!Print_Area</vt:lpstr>
      <vt:lpstr>' Operational Targets (23-24)'!Print_Area</vt:lpstr>
      <vt:lpstr>'Operational Priorities (23-24)'!Print_Area</vt:lpstr>
      <vt:lpstr>'Op Actions (23-24)'!Print_Titles</vt:lpstr>
      <vt:lpstr>'Operational Priorities (23-24)'!Print_Titles</vt:lpstr>
    </vt:vector>
  </TitlesOfParts>
  <Company>NHS Greater Glasgow &amp; Clyde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John</dc:creator>
  <cp:lastModifiedBy>Neil, Colin</cp:lastModifiedBy>
  <cp:lastPrinted>2023-10-27T15:27:01Z</cp:lastPrinted>
  <dcterms:created xsi:type="dcterms:W3CDTF">2021-09-22T14:01:12Z</dcterms:created>
  <dcterms:modified xsi:type="dcterms:W3CDTF">2023-10-27T15:39:30Z</dcterms:modified>
</cp:coreProperties>
</file>